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pfbou.sharepoint.com/sites/HR_Administration/Shared Documents/HCA3 - Procurement and Disposal/PROCS/FY 2024-25/HC &amp; A/13 - OFFICE PARTITIONING - Level 6 - Re-tender/ADDENDUM DOCS/"/>
    </mc:Choice>
  </mc:AlternateContent>
  <xr:revisionPtr revIDLastSave="0" documentId="8_{37C82395-790A-4A68-8DBF-DF4A000FA6EF}" xr6:coauthVersionLast="47" xr6:coauthVersionMax="47" xr10:uidLastSave="{00000000-0000-0000-0000-000000000000}"/>
  <bookViews>
    <workbookView xWindow="-120" yWindow="-120" windowWidth="29040" windowHeight="15720" xr2:uid="{AE6E48FA-5D39-4EBD-8FEC-E2DFBD38C392}"/>
  </bookViews>
  <sheets>
    <sheet name="Partitioning" sheetId="1" r:id="rId1"/>
    <sheet name="Data" sheetId="2" r:id="rId2"/>
    <sheet name="Electrical" sheetId="3" r:id="rId3"/>
    <sheet name="AC"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G32" i="1"/>
  <c r="E32" i="1" s="1"/>
  <c r="I31" i="1"/>
  <c r="G31" i="1"/>
  <c r="G30" i="1"/>
  <c r="E30" i="1" s="1"/>
  <c r="E27" i="1"/>
  <c r="E25" i="1"/>
  <c r="E24" i="1"/>
  <c r="G22" i="1"/>
  <c r="E21" i="1" s="1"/>
  <c r="G17" i="1"/>
  <c r="E34" i="1" s="1"/>
  <c r="E31" i="1" l="1"/>
  <c r="E29" i="1" s="1"/>
  <c r="E22" i="1"/>
</calcChain>
</file>

<file path=xl/sharedStrings.xml><?xml version="1.0" encoding="utf-8"?>
<sst xmlns="http://schemas.openxmlformats.org/spreadsheetml/2006/main" count="461" uniqueCount="225">
  <si>
    <t>Item</t>
  </si>
  <si>
    <t>Description</t>
  </si>
  <si>
    <t>Unit</t>
  </si>
  <si>
    <t>Quantity</t>
  </si>
  <si>
    <t>Count</t>
  </si>
  <si>
    <t>L</t>
  </si>
  <si>
    <t>W</t>
  </si>
  <si>
    <t>H</t>
  </si>
  <si>
    <t>m</t>
  </si>
  <si>
    <t>No</t>
  </si>
  <si>
    <t>Partitioning works</t>
  </si>
  <si>
    <t>Supply material and labour for partitioning in 10mm thick normal clear glass polished at edges, secured with stainless steel U-brackets on 80x105mm high moulded mahogany timber bottom floor runner, and 80x40mm aluminium runners and 430mm high vertical supports fixed on concrete slab/beam soffits at not exceeding 2000mm centres inside suspended ceiling; glass panels not exceeding 1200x2400mm high.</t>
  </si>
  <si>
    <t xml:space="preserve">Ditto but in double layer plaster board cover screwed onto timber supported by steel / aluminium members </t>
  </si>
  <si>
    <t>Supply and fix 900x2500mm high 10mm thick tempered/toughened glass single leaf door.</t>
  </si>
  <si>
    <t>No.</t>
  </si>
  <si>
    <t>Ditto but 1500x2600mm high double leaf glass door.</t>
  </si>
  <si>
    <t>Provide for strip and DPF logo branding of glass with film as required by Client, 1000mm high midway the partition height.</t>
  </si>
  <si>
    <t>Apply one-way sight glass film treatment to stores and dining partition.</t>
  </si>
  <si>
    <t>Supply and fix the following ironmongery;-</t>
  </si>
  <si>
    <t>Floor spring and top pivot mechanism.</t>
  </si>
  <si>
    <t>Set</t>
  </si>
  <si>
    <t>95x100mm high glass door lock.</t>
  </si>
  <si>
    <t>Bottom lock to double door.</t>
  </si>
  <si>
    <t>30mm diameter by 800mm high chrome door handle.</t>
  </si>
  <si>
    <t>pr</t>
  </si>
  <si>
    <t>Painting works</t>
  </si>
  <si>
    <t>Prepare surface and apply three coats of acrylic matt paint to wall and column surfaces.</t>
  </si>
  <si>
    <t>Do but super gloss paint to bottom timber runner (black colour).</t>
  </si>
  <si>
    <t>Giganet Single mode SC-LC</t>
  </si>
  <si>
    <t>Giganet Category 6 UTP 19" 24 Port Patch panel</t>
  </si>
  <si>
    <t>Giganet 18 u rack</t>
  </si>
  <si>
    <t>Giganet Cat 6 Network cables</t>
  </si>
  <si>
    <t>Rj45 Connector</t>
  </si>
  <si>
    <t>Patch codes 3 metres</t>
  </si>
  <si>
    <t>Voice and Data Sockets</t>
  </si>
  <si>
    <t>SFPS</t>
  </si>
  <si>
    <t xml:space="preserve"> Back Boxes</t>
  </si>
  <si>
    <t xml:space="preserve"> Fibre cable 24 cores single mode 30m</t>
  </si>
  <si>
    <t>ITEM</t>
  </si>
  <si>
    <t>DESCRIPTION OF WORKS</t>
  </si>
  <si>
    <t>UNIT</t>
  </si>
  <si>
    <t>QTY</t>
  </si>
  <si>
    <t xml:space="preserve"> RATE (UGX) </t>
  </si>
  <si>
    <t>Supply and installation of Air conditioning units</t>
  </si>
  <si>
    <t>To be supplied, transported to site, erected, connected, tested and commissioned in full working conditions, including all necessary fixing/mounting accessories.</t>
  </si>
  <si>
    <t>`</t>
  </si>
  <si>
    <t>B</t>
  </si>
  <si>
    <t>BILL NO. 2:</t>
  </si>
  <si>
    <t>Air Conditioning system</t>
  </si>
  <si>
    <t>B1</t>
  </si>
  <si>
    <t xml:space="preserve"> 4 -Way Ceiling Cassette (600 x 600) Indoor Unit.       </t>
  </si>
  <si>
    <t>Cooling Capacity 5.6kW</t>
  </si>
  <si>
    <t xml:space="preserve">Power input: 28W, 220-240V, 50Hz. Air flow rate (High/Mid/Low) (CMM): 13/11/9.5. </t>
  </si>
  <si>
    <t>Piping Connections: Liquid pipe (Ø, mm): 6.35, Gas Pipe (Ø, mm): 12.70. Drain Pipe (Ø,mm): VP25 (OD 32, ID 25)</t>
  </si>
  <si>
    <t xml:space="preserve">Sound Power: 56dB(A). </t>
  </si>
  <si>
    <t xml:space="preserve">To be samsung model no.: AM056NNNDEH/EU or approved equivalent. </t>
  </si>
  <si>
    <t xml:space="preserve">                        -   </t>
  </si>
  <si>
    <t>B2</t>
  </si>
  <si>
    <t xml:space="preserve">Wired Remote Controller with Air handling operation of ON/OFF, operation mode, set temperature, air flow direction, fan speed, discharge air temperature setting, quiet and sleep mode, weekly operating schedule, energy saving operation mode, display set temperature or room temperature, built in room sensor, error display, filter replacement alarm display and reset.  To be Samsung model no.: MWR-SH11N or approved equivalent.        </t>
  </si>
  <si>
    <t>B3</t>
  </si>
  <si>
    <t>VRF Outdoor unit.</t>
  </si>
  <si>
    <t>Cooling Capacity (kW): 72.8</t>
  </si>
  <si>
    <t>Power Supply (3 Ø,4,380-415V,50Hz)</t>
  </si>
  <si>
    <t>Cooling power input (kW):18.86</t>
  </si>
  <si>
    <t>Fan Air Flow Rate (CMM): 353, Refrigerant type: R410A,</t>
  </si>
  <si>
    <t xml:space="preserve">Sound power (dB): 65 dB. </t>
  </si>
  <si>
    <t>To be Samsung DVM S2 Model: AM260AXVANC/EA or approved equivalent.</t>
  </si>
  <si>
    <t>B4</t>
  </si>
  <si>
    <t xml:space="preserve">Central Control System: </t>
  </si>
  <si>
    <t xml:space="preserve">Touch LCD 7’’ Centralised controller with capacity to allow creation of zones for indoor unit grouping with customisable zone icons, 2 x digital input terminals, 1 x digital output terminal for system operation, status output, 12 VDC, 10 Ma max. (short: 1 or more indoor units are ON. Open: all indoors units are OFF), DS card for programming, data backup and future software updates. </t>
  </si>
  <si>
    <t xml:space="preserve">To be samsung Model: MCM-A300N or approved equivalent.                                    </t>
  </si>
  <si>
    <t>B5</t>
  </si>
  <si>
    <t>Refnets to be Samsung model: MXJ-YA1509M or approved equivalent.</t>
  </si>
  <si>
    <t>B6</t>
  </si>
  <si>
    <t>Ditto but MXJ-YA2512M</t>
  </si>
  <si>
    <t>B7</t>
  </si>
  <si>
    <t>Ditto but MXJ-YA2812M</t>
  </si>
  <si>
    <t>B8</t>
  </si>
  <si>
    <t>Ditto but MXJ-YA3419M</t>
  </si>
  <si>
    <t>B9</t>
  </si>
  <si>
    <t>Copper tubing insulted with expanded polythine pipe insulation complete with supporting materials, 6.35mm (1/4'')</t>
  </si>
  <si>
    <t>M</t>
  </si>
  <si>
    <t>B10</t>
  </si>
  <si>
    <t>Ditto but 9.52mm (3/8'')</t>
  </si>
  <si>
    <t>B11</t>
  </si>
  <si>
    <t>Ditto but 12.7mm (1/2'')</t>
  </si>
  <si>
    <t>B12</t>
  </si>
  <si>
    <t>Ditto but 15.88mm (5/8'')</t>
  </si>
  <si>
    <t>B13</t>
  </si>
  <si>
    <t>Ditto but 19.05mm (3/4'')</t>
  </si>
  <si>
    <t>B14</t>
  </si>
  <si>
    <t>Ditto but 22.22mm (7/8'')</t>
  </si>
  <si>
    <t>B15</t>
  </si>
  <si>
    <t>Ditto but 28.58mm (1 1/8'')</t>
  </si>
  <si>
    <t>B16</t>
  </si>
  <si>
    <t>Ditto but 34.92mm (1 3/8'')</t>
  </si>
  <si>
    <t>B17</t>
  </si>
  <si>
    <t>Communication cable 1.5mm² 2core, complete with conduits and accessories</t>
  </si>
  <si>
    <t>B18</t>
  </si>
  <si>
    <t>Indoor power cable 2.5mm² 3core, complete with conduits and accessories</t>
  </si>
  <si>
    <t>B19</t>
  </si>
  <si>
    <t>Remote cable 1.0mm² 2core, complete with conduits and accessories</t>
  </si>
  <si>
    <t>B20</t>
  </si>
  <si>
    <t>Outdoor power cable 10mm² 3core, complete with conduits and accessories</t>
  </si>
  <si>
    <t>B21</t>
  </si>
  <si>
    <t xml:space="preserve">Outdoor power control and monitor including Three phase monitor, Isolator, contactor and accessories </t>
  </si>
  <si>
    <t>B22</t>
  </si>
  <si>
    <t>20A DP white moulded plate switch completes with flush mounting box, fitted with a neon indicator lamp and each labelled air conditioner, as to CRABTREE Cat No. 4015/31 or approved equivalent.</t>
  </si>
  <si>
    <t>Pc</t>
  </si>
  <si>
    <t>B23</t>
  </si>
  <si>
    <t>32A SP miniature circuit breakers</t>
  </si>
  <si>
    <t>B24</t>
  </si>
  <si>
    <t>PVC Drainage Pipe 32mm, complete with accessories</t>
  </si>
  <si>
    <t>B25</t>
  </si>
  <si>
    <t>Additional Refrigerant R410a</t>
  </si>
  <si>
    <t>Cyl.</t>
  </si>
  <si>
    <t>B26</t>
  </si>
  <si>
    <t>Outdoor unit security cage dimensions (W X H X D) [mm]: 1,595 x 2,295 x 965, Material: steel construction, Security: lockable with full five (5) sided protection, Base: anchored on a concrete slab, painted for durability, Protect the unit from leaves, debris and vandalism.</t>
  </si>
  <si>
    <t>B27</t>
  </si>
  <si>
    <t xml:space="preserve">Service level agreement that during the warranty and maintenance period of at least one year, parts and labour.                                                                        </t>
  </si>
  <si>
    <t>C</t>
  </si>
  <si>
    <t xml:space="preserve">Training </t>
  </si>
  <si>
    <t>C1</t>
  </si>
  <si>
    <t xml:space="preserve">Allow for onsite training for two (2) DPF personnel to enable them to perform the required system administration and maintenance tasks in air conditioning system                                          </t>
  </si>
  <si>
    <t>Add contingencies 10 %</t>
  </si>
  <si>
    <t>Sub-Total 2</t>
  </si>
  <si>
    <t>Add VAT 18%</t>
  </si>
  <si>
    <t>GRAND TOTAL</t>
  </si>
  <si>
    <t xml:space="preserve"> AMOUNT (UGX) </t>
  </si>
  <si>
    <r>
      <t>m</t>
    </r>
    <r>
      <rPr>
        <vertAlign val="superscript"/>
        <sz val="12"/>
        <color indexed="8"/>
        <rFont val="Book Antiqua"/>
        <family val="1"/>
      </rPr>
      <t>2</t>
    </r>
  </si>
  <si>
    <t>PARTITIONING WORKS</t>
  </si>
  <si>
    <t>A</t>
  </si>
  <si>
    <t>A1</t>
  </si>
  <si>
    <t>A2</t>
  </si>
  <si>
    <t>A3</t>
  </si>
  <si>
    <t>A4</t>
  </si>
  <si>
    <t>A5</t>
  </si>
  <si>
    <t>A6</t>
  </si>
  <si>
    <t>A7</t>
  </si>
  <si>
    <t>A8</t>
  </si>
  <si>
    <t>A9</t>
  </si>
  <si>
    <t>A10</t>
  </si>
  <si>
    <t>A11</t>
  </si>
  <si>
    <t>A12</t>
  </si>
  <si>
    <t>A13</t>
  </si>
  <si>
    <t>SUPPLY AND INSTALLATION OF AIR CONDITIONING UNITS</t>
  </si>
  <si>
    <t xml:space="preserve">  4 -Way Ceiling Cassette (600 x 600) Indoor Unit.       
Cooling Capacity 5.6kW
Power input: 28W, 220-240V, 50Hz. Air flow rate (High/Mid/Low) (CMM): 13/11/9.5. 
Piping Connections: Liquid pipe (Ø, mm): 6.35, Gas Pipe (Ø, mm): 12.70. Drain Pipe (Ø,mm): VP25 (OD 32, ID 25)
Sound Power: 56dB(A). 
To be samsung model no.: AM056NNNDEH/EU or approved equivalent.      </t>
  </si>
  <si>
    <t>VRF Outdoor unit.
Cooling Capacity (kW): 72.8
Power Supply (3 Ø,4,380-415V,50Hz)
Cooling power input (kW):18.86
Fan Air Flow Rate (CMM): 353, Refrigerant type: R410A,
Sound power (dB): 65 dB. 
To be Samsung DVM S2 Model: AM260AXVANC/EA or approved equivalent.</t>
  </si>
  <si>
    <t xml:space="preserve">Central Control System: 
Touch LCD 7’’ Centralised controller with capacity to allow creation of zones for indoor unit grouping with customisable zone icons, 2 x digital input terminals, 1 x digital output terminal for system operation, status output, 12 VDC, 10 Ma max. (short: 1 or more indoor units are ON. Open: all indoors units are OFF), DS card for programming, data backup and future software updates. 
To be samsung Model: MCM-A300N or approved equivalent.                                    </t>
  </si>
  <si>
    <t>B28</t>
  </si>
  <si>
    <t xml:space="preserve">SUB -TOTAL </t>
  </si>
  <si>
    <t xml:space="preserve">SUB-TOTAL </t>
  </si>
  <si>
    <t>SUMMARY OF BID PRICE</t>
  </si>
  <si>
    <t>Supply and installation of AC units</t>
  </si>
  <si>
    <t>Data / LAN installations</t>
  </si>
  <si>
    <t>Electrical installations</t>
  </si>
  <si>
    <t xml:space="preserve">VAT 18% </t>
  </si>
  <si>
    <t xml:space="preserve">BID TOTAL </t>
  </si>
  <si>
    <t>Sub-total</t>
  </si>
  <si>
    <t>Roll of 305 mtrs</t>
  </si>
  <si>
    <t>Piece</t>
  </si>
  <si>
    <t xml:space="preserve"> Floor Trunkings </t>
  </si>
  <si>
    <t xml:space="preserve"> Glue Trunkings - 16mmx25mmx2900mm -- 3 dimension trankings</t>
  </si>
  <si>
    <t xml:space="preserve">Single data socket - Double gang face-plates + 27 data Modules   </t>
  </si>
  <si>
    <t>Q'TY</t>
  </si>
  <si>
    <t>DATA / LAN INSTALLATIONS</t>
  </si>
  <si>
    <t>C2</t>
  </si>
  <si>
    <t>C3</t>
  </si>
  <si>
    <t>C4</t>
  </si>
  <si>
    <t>C5</t>
  </si>
  <si>
    <t>C6</t>
  </si>
  <si>
    <t>C7</t>
  </si>
  <si>
    <t>C8</t>
  </si>
  <si>
    <t>C9</t>
  </si>
  <si>
    <t>C10</t>
  </si>
  <si>
    <t>C11</t>
  </si>
  <si>
    <t>C12</t>
  </si>
  <si>
    <t>D</t>
  </si>
  <si>
    <t>ELECTRICAL INSTALLATIONS</t>
  </si>
  <si>
    <r>
      <t xml:space="preserve">Constigency </t>
    </r>
    <r>
      <rPr>
        <b/>
        <sz val="12"/>
        <color theme="1"/>
        <rFont val="Book Antiqua"/>
        <family val="1"/>
      </rPr>
      <t>(7%)</t>
    </r>
    <r>
      <rPr>
        <sz val="12"/>
        <color theme="1"/>
        <rFont val="Book Antiqua"/>
        <family val="1"/>
      </rPr>
      <t xml:space="preserve"> </t>
    </r>
  </si>
  <si>
    <t xml:space="preserve">AMOUNT (UGX) </t>
  </si>
  <si>
    <t>Pieces</t>
  </si>
  <si>
    <t>Round Panel  18W  Lucid</t>
  </si>
  <si>
    <t>Flexible cable 1.5mm (Uganda cable corporation Lugazi /total cable corporation make)</t>
  </si>
  <si>
    <t>Insulating tape</t>
  </si>
  <si>
    <t xml:space="preserve"> Pieces </t>
  </si>
  <si>
    <t>30A connectors</t>
  </si>
  <si>
    <t>Cable ties</t>
  </si>
  <si>
    <t>Packets</t>
  </si>
  <si>
    <t>Double Socket Elite with surrounding</t>
  </si>
  <si>
    <t>Molded box Marshel double type</t>
  </si>
  <si>
    <r>
      <t>R</t>
    </r>
    <r>
      <rPr>
        <sz val="11"/>
        <color rgb="FF383B3D"/>
        <rFont val="Book Antiqua"/>
        <family val="1"/>
      </rPr>
      <t>o</t>
    </r>
    <r>
      <rPr>
        <sz val="11"/>
        <color rgb="FF282B2D"/>
        <rFont val="Book Antiqua"/>
        <family val="1"/>
      </rPr>
      <t>ll</t>
    </r>
    <r>
      <rPr>
        <sz val="11"/>
        <color rgb="FF4B4D4F"/>
        <rFont val="Book Antiqua"/>
        <family val="1"/>
      </rPr>
      <t>s o</t>
    </r>
    <r>
      <rPr>
        <sz val="11"/>
        <color rgb="FF383B3D"/>
        <rFont val="Book Antiqua"/>
        <family val="1"/>
      </rPr>
      <t>f 2</t>
    </r>
    <r>
      <rPr>
        <sz val="11"/>
        <color rgb="FF282B2D"/>
        <rFont val="Book Antiqua"/>
        <family val="1"/>
      </rPr>
      <t>.</t>
    </r>
    <r>
      <rPr>
        <sz val="11"/>
        <color rgb="FF383B3D"/>
        <rFont val="Book Antiqua"/>
        <family val="1"/>
      </rPr>
      <t>5</t>
    </r>
    <r>
      <rPr>
        <sz val="11"/>
        <color rgb="FF282B2D"/>
        <rFont val="Book Antiqua"/>
        <family val="1"/>
      </rPr>
      <t xml:space="preserve">mm   </t>
    </r>
    <r>
      <rPr>
        <sz val="11"/>
        <color rgb="FF4B4D4F"/>
        <rFont val="Book Antiqua"/>
        <family val="1"/>
      </rPr>
      <t>s</t>
    </r>
    <r>
      <rPr>
        <sz val="11"/>
        <color rgb="FF282B2D"/>
        <rFont val="Book Antiqua"/>
        <family val="1"/>
      </rPr>
      <t>i</t>
    </r>
    <r>
      <rPr>
        <sz val="11"/>
        <color rgb="FF383B3D"/>
        <rFont val="Book Antiqua"/>
        <family val="1"/>
      </rPr>
      <t>n</t>
    </r>
    <r>
      <rPr>
        <sz val="11"/>
        <color rgb="FF4B4D4F"/>
        <rFont val="Book Antiqua"/>
        <family val="1"/>
      </rPr>
      <t>g</t>
    </r>
    <r>
      <rPr>
        <sz val="11"/>
        <color rgb="FF282B2D"/>
        <rFont val="Book Antiqua"/>
        <family val="1"/>
      </rPr>
      <t>l</t>
    </r>
    <r>
      <rPr>
        <sz val="11"/>
        <color rgb="FF4B4D4F"/>
        <rFont val="Book Antiqua"/>
        <family val="1"/>
      </rPr>
      <t>e   co</t>
    </r>
    <r>
      <rPr>
        <sz val="11"/>
        <color rgb="FF282B2D"/>
        <rFont val="Book Antiqua"/>
        <family val="1"/>
      </rPr>
      <t>r</t>
    </r>
    <r>
      <rPr>
        <sz val="11"/>
        <color rgb="FF4B4D4F"/>
        <rFont val="Book Antiqua"/>
        <family val="1"/>
      </rPr>
      <t xml:space="preserve">e </t>
    </r>
    <r>
      <rPr>
        <sz val="11"/>
        <color rgb="FF383B3D"/>
        <rFont val="Book Antiqua"/>
        <family val="1"/>
      </rPr>
      <t>c</t>
    </r>
    <r>
      <rPr>
        <sz val="11"/>
        <color rgb="FF4B4D4F"/>
        <rFont val="Book Antiqua"/>
        <family val="1"/>
      </rPr>
      <t>a</t>
    </r>
    <r>
      <rPr>
        <sz val="11"/>
        <color rgb="FF282B2D"/>
        <rFont val="Book Antiqua"/>
        <family val="1"/>
      </rPr>
      <t>bl</t>
    </r>
    <r>
      <rPr>
        <sz val="11"/>
        <color rgb="FF4B4D4F"/>
        <rFont val="Book Antiqua"/>
        <family val="1"/>
      </rPr>
      <t>e (</t>
    </r>
    <r>
      <rPr>
        <sz val="11"/>
        <color rgb="FF383B3D"/>
        <rFont val="Book Antiqua"/>
        <family val="1"/>
      </rPr>
      <t>R</t>
    </r>
    <r>
      <rPr>
        <sz val="11"/>
        <color rgb="FF4B4D4F"/>
        <rFont val="Book Antiqua"/>
        <family val="1"/>
      </rPr>
      <t>e</t>
    </r>
    <r>
      <rPr>
        <sz val="11"/>
        <color rgb="FF282B2D"/>
        <rFont val="Book Antiqua"/>
        <family val="1"/>
      </rPr>
      <t>d</t>
    </r>
    <r>
      <rPr>
        <sz val="11"/>
        <color rgb="FF4B4D4F"/>
        <rFont val="Book Antiqua"/>
        <family val="1"/>
      </rPr>
      <t xml:space="preserve">) </t>
    </r>
    <r>
      <rPr>
        <sz val="11"/>
        <color rgb="FF383B3D"/>
        <rFont val="Book Antiqua"/>
        <family val="1"/>
      </rPr>
      <t xml:space="preserve">make  </t>
    </r>
    <r>
      <rPr>
        <sz val="11"/>
        <color rgb="FF4B4D4F"/>
        <rFont val="Book Antiqua"/>
        <family val="1"/>
      </rPr>
      <t>(Ug</t>
    </r>
    <r>
      <rPr>
        <sz val="11"/>
        <color rgb="FF383B3D"/>
        <rFont val="Book Antiqua"/>
        <family val="1"/>
      </rPr>
      <t>an</t>
    </r>
    <r>
      <rPr>
        <sz val="11"/>
        <color rgb="FF282B2D"/>
        <rFont val="Book Antiqua"/>
        <family val="1"/>
      </rPr>
      <t>d</t>
    </r>
    <r>
      <rPr>
        <sz val="11"/>
        <color rgb="FF4B4D4F"/>
        <rFont val="Book Antiqua"/>
        <family val="1"/>
      </rPr>
      <t xml:space="preserve">a  </t>
    </r>
    <r>
      <rPr>
        <sz val="11"/>
        <color rgb="FF383B3D"/>
        <rFont val="Book Antiqua"/>
        <family val="1"/>
      </rPr>
      <t>C</t>
    </r>
    <r>
      <rPr>
        <sz val="11"/>
        <color rgb="FF4B4D4F"/>
        <rFont val="Book Antiqua"/>
        <family val="1"/>
      </rPr>
      <t>a</t>
    </r>
    <r>
      <rPr>
        <sz val="11"/>
        <color rgb="FF383B3D"/>
        <rFont val="Book Antiqua"/>
        <family val="1"/>
      </rPr>
      <t>b</t>
    </r>
    <r>
      <rPr>
        <sz val="11"/>
        <color rgb="FF17171A"/>
        <rFont val="Book Antiqua"/>
        <family val="1"/>
      </rPr>
      <t>l</t>
    </r>
    <r>
      <rPr>
        <sz val="11"/>
        <color rgb="FF4B4D4F"/>
        <rFont val="Book Antiqua"/>
        <family val="1"/>
      </rPr>
      <t>e Co</t>
    </r>
    <r>
      <rPr>
        <sz val="11"/>
        <color rgb="FF383B3D"/>
        <rFont val="Book Antiqua"/>
        <family val="1"/>
      </rPr>
      <t>rpo</t>
    </r>
    <r>
      <rPr>
        <sz val="11"/>
        <color rgb="FF282B2D"/>
        <rFont val="Book Antiqua"/>
        <family val="1"/>
      </rPr>
      <t>r</t>
    </r>
    <r>
      <rPr>
        <sz val="11"/>
        <color rgb="FF383B3D"/>
        <rFont val="Book Antiqua"/>
        <family val="1"/>
      </rPr>
      <t>a</t>
    </r>
    <r>
      <rPr>
        <sz val="11"/>
        <color rgb="FF282B2D"/>
        <rFont val="Book Antiqua"/>
        <family val="1"/>
      </rPr>
      <t>ti</t>
    </r>
    <r>
      <rPr>
        <sz val="11"/>
        <color rgb="FF383B3D"/>
        <rFont val="Book Antiqua"/>
        <family val="1"/>
      </rPr>
      <t>o</t>
    </r>
    <r>
      <rPr>
        <sz val="11"/>
        <color rgb="FF282B2D"/>
        <rFont val="Book Antiqua"/>
        <family val="1"/>
      </rPr>
      <t>n Lugazi/Total   Cable  Corporation)</t>
    </r>
  </si>
  <si>
    <t>Rolls of 2.5mm   single   core cable (Black) make  (Uganda  Cable Corporation Lugazi/Total   Cable  Corporation)</t>
  </si>
  <si>
    <t>Rolls of 2.5mm   single   core cable (Yellow/Green) make  (Uganda  Cable Corporation Lugazi/Total   Cable  Corporation)</t>
  </si>
  <si>
    <t>8mm Wall plugs</t>
  </si>
  <si>
    <r>
      <t>800 Sc</t>
    </r>
    <r>
      <rPr>
        <sz val="11"/>
        <color rgb="FF383B3D"/>
        <rFont val="Book Antiqua"/>
        <family val="1"/>
      </rPr>
      <t>re</t>
    </r>
    <r>
      <rPr>
        <sz val="11"/>
        <color rgb="FF4B4D4F"/>
        <rFont val="Book Antiqua"/>
        <family val="1"/>
      </rPr>
      <t>ws</t>
    </r>
  </si>
  <si>
    <t xml:space="preserve">MK Box </t>
  </si>
  <si>
    <t>3/4 inch conduit</t>
  </si>
  <si>
    <t>3 compartment trunking (marshel)</t>
  </si>
  <si>
    <t>D1</t>
  </si>
  <si>
    <t>D2</t>
  </si>
  <si>
    <t>D3</t>
  </si>
  <si>
    <t>D4</t>
  </si>
  <si>
    <t>D5</t>
  </si>
  <si>
    <t>D6</t>
  </si>
  <si>
    <t>D7</t>
  </si>
  <si>
    <t>D8</t>
  </si>
  <si>
    <t>D9</t>
  </si>
  <si>
    <t>D10</t>
  </si>
  <si>
    <t>D11</t>
  </si>
  <si>
    <t>D12</t>
  </si>
  <si>
    <t>D13</t>
  </si>
  <si>
    <t>D14</t>
  </si>
  <si>
    <t>D15</t>
  </si>
  <si>
    <t>D16</t>
  </si>
  <si>
    <t>D17</t>
  </si>
  <si>
    <t>D18</t>
  </si>
  <si>
    <t>D19</t>
  </si>
  <si>
    <t>End caps (marshel)</t>
  </si>
  <si>
    <t>Internal and external bends (marshel)</t>
  </si>
  <si>
    <t>Couplers (marshels)</t>
  </si>
  <si>
    <t>600 X 600  fitting Frater</t>
  </si>
  <si>
    <t>Rolls</t>
  </si>
  <si>
    <t>Roll of 305 meters</t>
  </si>
  <si>
    <t xml:space="preserve">UNIT RATE (UGX)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</si>
</sst>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 &quot;* #,##0&quot; &quot;;&quot; &quot;* \(#,##0\);&quot; &quot;* &quot;-&quot;??&quot; &quot;"/>
    <numFmt numFmtId="165" formatCode="_(* #,##0_);_(* \(#,##0\);_(* &quot;-&quot;??_);_(@_)"/>
  </numFmts>
  <fonts count="23" x14ac:knownFonts="1">
    <font>
      <sz val="11"/>
      <color theme="1"/>
      <name val="Aptos Narrow"/>
      <family val="2"/>
      <scheme val="minor"/>
    </font>
    <font>
      <sz val="11"/>
      <color theme="1"/>
      <name val="Aptos Narrow"/>
      <family val="2"/>
      <scheme val="minor"/>
    </font>
    <font>
      <b/>
      <sz val="12"/>
      <name val="Book Antiqua"/>
      <family val="1"/>
    </font>
    <font>
      <sz val="12"/>
      <name val="Book Antiqua"/>
      <family val="1"/>
    </font>
    <font>
      <sz val="12"/>
      <color theme="1"/>
      <name val="Aptos"/>
      <family val="2"/>
    </font>
    <font>
      <b/>
      <sz val="11"/>
      <color rgb="FF000000"/>
      <name val="Book Antiqua"/>
      <family val="1"/>
    </font>
    <font>
      <sz val="11"/>
      <color rgb="FF000000"/>
      <name val="Book Antiqua"/>
      <family val="1"/>
    </font>
    <font>
      <b/>
      <sz val="12"/>
      <color indexed="8"/>
      <name val="Book Antiqua"/>
      <family val="1"/>
    </font>
    <font>
      <sz val="11"/>
      <color theme="1"/>
      <name val="Book Antiqua"/>
      <family val="1"/>
    </font>
    <font>
      <sz val="12"/>
      <color indexed="8"/>
      <name val="Book Antiqua"/>
      <family val="1"/>
    </font>
    <font>
      <vertAlign val="superscript"/>
      <sz val="12"/>
      <color indexed="8"/>
      <name val="Book Antiqua"/>
      <family val="1"/>
    </font>
    <font>
      <sz val="12"/>
      <color theme="1"/>
      <name val="Book Antiqua"/>
      <family val="1"/>
    </font>
    <font>
      <sz val="8"/>
      <name val="Aptos Narrow"/>
      <family val="2"/>
      <scheme val="minor"/>
    </font>
    <font>
      <b/>
      <sz val="12"/>
      <color theme="1"/>
      <name val="Book Antiqua"/>
      <family val="1"/>
    </font>
    <font>
      <sz val="11"/>
      <color rgb="FF282B2D"/>
      <name val="Book Antiqua"/>
      <family val="1"/>
    </font>
    <font>
      <sz val="11"/>
      <color rgb="FF383B3D"/>
      <name val="Book Antiqua"/>
      <family val="1"/>
    </font>
    <font>
      <sz val="11"/>
      <color rgb="FF4B4D4F"/>
      <name val="Book Antiqua"/>
      <family val="1"/>
    </font>
    <font>
      <sz val="11"/>
      <color rgb="FF17171A"/>
      <name val="Book Antiqua"/>
      <family val="1"/>
    </font>
    <font>
      <b/>
      <sz val="20"/>
      <name val="Book Antiqua"/>
      <family val="1"/>
    </font>
    <font>
      <sz val="20"/>
      <name val="Book Antiqua"/>
      <family val="1"/>
    </font>
    <font>
      <b/>
      <sz val="20"/>
      <color theme="1"/>
      <name val="Book Antiqua"/>
      <family val="1"/>
    </font>
    <font>
      <b/>
      <sz val="20"/>
      <color rgb="FF000000"/>
      <name val="Book Antiqua"/>
      <family val="1"/>
    </font>
    <font>
      <sz val="20"/>
      <color theme="1"/>
      <name val="Book Antiqua"/>
      <family val="1"/>
    </font>
  </fonts>
  <fills count="6">
    <fill>
      <patternFill patternType="none"/>
    </fill>
    <fill>
      <patternFill patternType="gray125"/>
    </fill>
    <fill>
      <patternFill patternType="solid">
        <fgColor indexed="9"/>
        <bgColor auto="1"/>
      </patternFill>
    </fill>
    <fill>
      <patternFill patternType="solid">
        <fgColor rgb="FFFFFFFF"/>
        <bgColor indexed="64"/>
      </patternFill>
    </fill>
    <fill>
      <patternFill patternType="solid">
        <fgColor rgb="FF7030A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3" fillId="0" borderId="0" xfId="0" applyFont="1" applyAlignment="1">
      <alignment wrapText="1"/>
    </xf>
    <xf numFmtId="165" fontId="3" fillId="0" borderId="0" xfId="1" applyNumberFormat="1" applyFont="1" applyAlignment="1">
      <alignment horizontal="center" vertical="center" wrapText="1"/>
    </xf>
    <xf numFmtId="0" fontId="4" fillId="0" borderId="0" xfId="0" applyFont="1" applyAlignment="1">
      <alignment wrapText="1"/>
    </xf>
    <xf numFmtId="0" fontId="5" fillId="0" borderId="0" xfId="0" applyFont="1" applyAlignment="1">
      <alignment horizontal="center" wrapText="1"/>
    </xf>
    <xf numFmtId="0" fontId="5" fillId="0" borderId="0" xfId="0" applyFont="1" applyAlignment="1">
      <alignment wrapText="1"/>
    </xf>
    <xf numFmtId="0" fontId="6" fillId="0" borderId="0" xfId="0" applyFont="1" applyAlignment="1">
      <alignment wrapText="1"/>
    </xf>
    <xf numFmtId="0" fontId="5" fillId="0" borderId="1" xfId="0" applyFont="1" applyBorder="1" applyAlignment="1">
      <alignment horizontal="center" wrapText="1"/>
    </xf>
    <xf numFmtId="0" fontId="5" fillId="0" borderId="1" xfId="0" applyFont="1" applyBorder="1" applyAlignment="1">
      <alignment wrapText="1"/>
    </xf>
    <xf numFmtId="0" fontId="4"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center" wrapText="1"/>
    </xf>
    <xf numFmtId="0" fontId="5" fillId="0" borderId="1" xfId="0" applyFont="1" applyBorder="1" applyAlignment="1">
      <alignment horizontal="justify"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 fillId="0" borderId="0" xfId="0" applyFont="1"/>
    <xf numFmtId="0" fontId="3" fillId="0" borderId="0" xfId="0" applyFont="1"/>
    <xf numFmtId="0" fontId="3" fillId="0" borderId="0" xfId="0" applyFont="1" applyAlignment="1">
      <alignment vertical="center" wrapText="1"/>
    </xf>
    <xf numFmtId="0" fontId="3" fillId="0" borderId="0" xfId="0" applyFont="1" applyAlignment="1">
      <alignment horizontal="left" vertical="center" wrapText="1" indent="9"/>
    </xf>
    <xf numFmtId="0" fontId="3" fillId="0" borderId="0" xfId="0" applyFont="1" applyAlignment="1">
      <alignment horizontal="left" vertical="center" indent="15"/>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9" fillId="2" borderId="1" xfId="0" applyFont="1" applyFill="1" applyBorder="1" applyAlignment="1">
      <alignment horizontal="center"/>
    </xf>
    <xf numFmtId="49" fontId="9" fillId="2" borderId="1" xfId="0" applyNumberFormat="1" applyFont="1" applyFill="1" applyBorder="1" applyAlignment="1">
      <alignment horizontal="center"/>
    </xf>
    <xf numFmtId="2" fontId="9" fillId="2" borderId="1" xfId="0" applyNumberFormat="1" applyFont="1" applyFill="1" applyBorder="1" applyAlignment="1">
      <alignment horizontal="center"/>
    </xf>
    <xf numFmtId="164" fontId="7" fillId="0" borderId="1" xfId="0" applyNumberFormat="1" applyFont="1" applyBorder="1" applyAlignment="1">
      <alignment horizontal="center"/>
    </xf>
    <xf numFmtId="0" fontId="7" fillId="0" borderId="1" xfId="0" applyFont="1" applyBorder="1" applyAlignment="1">
      <alignment horizontal="center"/>
    </xf>
    <xf numFmtId="49" fontId="7" fillId="2" borderId="1" xfId="0" applyNumberFormat="1" applyFont="1" applyFill="1" applyBorder="1" applyAlignment="1">
      <alignment horizontal="center"/>
    </xf>
    <xf numFmtId="0" fontId="11" fillId="0" borderId="0" xfId="0" applyFont="1"/>
    <xf numFmtId="0" fontId="7" fillId="2" borderId="1" xfId="0" applyFont="1" applyFill="1" applyBorder="1" applyAlignment="1">
      <alignment horizontal="center"/>
    </xf>
    <xf numFmtId="49" fontId="9" fillId="2" borderId="1" xfId="0" applyNumberFormat="1" applyFont="1" applyFill="1" applyBorder="1" applyAlignment="1">
      <alignment horizontal="justify" wrapText="1"/>
    </xf>
    <xf numFmtId="0" fontId="9" fillId="2" borderId="1" xfId="0" applyFont="1" applyFill="1" applyBorder="1" applyAlignment="1">
      <alignment horizontal="justify" wrapText="1"/>
    </xf>
    <xf numFmtId="0" fontId="9" fillId="2" borderId="1" xfId="0" applyFont="1" applyFill="1" applyBorder="1"/>
    <xf numFmtId="49" fontId="7" fillId="0" borderId="1" xfId="0" applyNumberFormat="1" applyFont="1" applyBorder="1" applyAlignment="1">
      <alignment horizontal="center"/>
    </xf>
    <xf numFmtId="49" fontId="9" fillId="2" borderId="1" xfId="0" applyNumberFormat="1" applyFont="1" applyFill="1" applyBorder="1" applyAlignment="1">
      <alignment wrapText="1"/>
    </xf>
    <xf numFmtId="49" fontId="7" fillId="0" borderId="1" xfId="0" applyNumberFormat="1" applyFont="1" applyBorder="1" applyAlignment="1">
      <alignment horizontal="justify" wrapText="1"/>
    </xf>
    <xf numFmtId="0" fontId="7" fillId="0" borderId="1" xfId="0" applyFont="1" applyBorder="1" applyAlignment="1">
      <alignment horizontal="justify" wrapText="1"/>
    </xf>
    <xf numFmtId="0" fontId="11" fillId="4" borderId="0" xfId="0" applyFont="1" applyFill="1"/>
    <xf numFmtId="0" fontId="5" fillId="3" borderId="1" xfId="0" applyFont="1" applyFill="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justify" wrapText="1"/>
    </xf>
    <xf numFmtId="0" fontId="6" fillId="3" borderId="1" xfId="0" applyFont="1" applyFill="1" applyBorder="1" applyAlignment="1">
      <alignment horizontal="center" wrapText="1"/>
    </xf>
    <xf numFmtId="0" fontId="6" fillId="0" borderId="1" xfId="0" applyFont="1" applyBorder="1" applyAlignment="1">
      <alignment horizontal="justify" wrapText="1"/>
    </xf>
    <xf numFmtId="0" fontId="11" fillId="0" borderId="1" xfId="0" applyFont="1" applyBorder="1"/>
    <xf numFmtId="0" fontId="13" fillId="5" borderId="1" xfId="0" applyFont="1" applyFill="1" applyBorder="1"/>
    <xf numFmtId="0" fontId="13" fillId="0" borderId="1" xfId="0" applyFont="1" applyBorder="1" applyAlignment="1">
      <alignment wrapText="1"/>
    </xf>
    <xf numFmtId="0" fontId="11" fillId="0" borderId="1" xfId="0" applyFont="1" applyBorder="1" applyAlignment="1">
      <alignment horizontal="center"/>
    </xf>
    <xf numFmtId="0" fontId="13" fillId="0" borderId="1" xfId="0" applyFont="1" applyBorder="1"/>
    <xf numFmtId="0" fontId="3" fillId="5" borderId="1" xfId="0" applyFont="1" applyFill="1" applyBorder="1"/>
    <xf numFmtId="0" fontId="3" fillId="5" borderId="1" xfId="0" applyFont="1" applyFill="1" applyBorder="1" applyAlignment="1">
      <alignment wrapText="1"/>
    </xf>
    <xf numFmtId="0" fontId="3" fillId="5" borderId="1" xfId="0" applyFont="1" applyFill="1" applyBorder="1" applyAlignment="1">
      <alignment horizontal="center"/>
    </xf>
    <xf numFmtId="0" fontId="3" fillId="5" borderId="0" xfId="0" applyFont="1" applyFill="1"/>
    <xf numFmtId="0" fontId="8" fillId="0" borderId="1" xfId="0" applyFont="1" applyBorder="1" applyAlignment="1">
      <alignment wrapText="1"/>
    </xf>
    <xf numFmtId="0" fontId="8" fillId="0" borderId="1" xfId="0" applyFont="1" applyBorder="1"/>
    <xf numFmtId="0" fontId="8" fillId="0" borderId="1" xfId="0" applyFont="1" applyBorder="1" applyAlignment="1">
      <alignment horizontal="center"/>
    </xf>
    <xf numFmtId="0" fontId="8" fillId="0" borderId="1" xfId="0" applyFont="1" applyBorder="1" applyAlignment="1">
      <alignment horizont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xf numFmtId="49" fontId="18" fillId="0" borderId="1" xfId="0" applyNumberFormat="1" applyFont="1" applyBorder="1" applyAlignment="1">
      <alignment horizontal="center"/>
    </xf>
    <xf numFmtId="0" fontId="19" fillId="0" borderId="0" xfId="0" applyFont="1"/>
    <xf numFmtId="0" fontId="20" fillId="0" borderId="0" xfId="0" applyFont="1"/>
    <xf numFmtId="0" fontId="22" fillId="0" borderId="0" xfId="0" applyFont="1"/>
    <xf numFmtId="0" fontId="20" fillId="0" borderId="1" xfId="0" applyFont="1" applyBorder="1"/>
    <xf numFmtId="0" fontId="3" fillId="0" borderId="1" xfId="0" applyFont="1" applyBorder="1" applyAlignment="1">
      <alignment horizontal="center" wrapText="1"/>
    </xf>
    <xf numFmtId="49" fontId="7" fillId="0" borderId="1" xfId="0" applyNumberFormat="1" applyFont="1" applyBorder="1" applyAlignment="1">
      <alignment horizontal="center"/>
    </xf>
    <xf numFmtId="164" fontId="7" fillId="0" borderId="1" xfId="0" applyNumberFormat="1" applyFont="1" applyBorder="1" applyAlignment="1">
      <alignment horizontal="center"/>
    </xf>
    <xf numFmtId="0" fontId="21" fillId="0" borderId="2" xfId="0" applyFont="1" applyBorder="1" applyAlignment="1">
      <alignment horizontal="center" wrapText="1"/>
    </xf>
    <xf numFmtId="0" fontId="21" fillId="0" borderId="3" xfId="0" applyFont="1" applyBorder="1" applyAlignment="1">
      <alignment horizontal="center" wrapText="1"/>
    </xf>
    <xf numFmtId="49" fontId="18" fillId="0" borderId="4" xfId="0" applyNumberFormat="1" applyFont="1" applyBorder="1" applyAlignment="1">
      <alignment horizontal="center" wrapText="1"/>
    </xf>
    <xf numFmtId="49" fontId="18" fillId="0" borderId="5" xfId="0" applyNumberFormat="1" applyFont="1" applyBorder="1" applyAlignment="1">
      <alignment horizontal="center" wrapText="1"/>
    </xf>
    <xf numFmtId="49" fontId="18" fillId="0" borderId="6" xfId="0" applyNumberFormat="1" applyFont="1" applyBorder="1" applyAlignment="1">
      <alignment horizontal="center" wrapText="1"/>
    </xf>
    <xf numFmtId="0" fontId="20" fillId="0" borderId="1" xfId="0" applyFont="1" applyBorder="1" applyAlignment="1">
      <alignment horizontal="center"/>
    </xf>
    <xf numFmtId="0" fontId="20" fillId="0" borderId="0" xfId="0" applyFont="1" applyAlignment="1">
      <alignment horizontal="center"/>
    </xf>
    <xf numFmtId="0" fontId="11" fillId="0" borderId="1" xfId="0"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491B-605E-4944-9602-A64CB98A20EC}">
  <dimension ref="B2:K111"/>
  <sheetViews>
    <sheetView tabSelected="1" workbookViewId="0">
      <selection activeCell="H10" sqref="H10"/>
    </sheetView>
  </sheetViews>
  <sheetFormatPr defaultRowHeight="15.75" x14ac:dyDescent="0.25"/>
  <cols>
    <col min="1" max="1" width="6.28515625" style="39" customWidth="1"/>
    <col min="2" max="2" width="7.85546875" style="39" customWidth="1"/>
    <col min="3" max="3" width="55" style="39" customWidth="1"/>
    <col min="4" max="4" width="12.28515625" style="39" customWidth="1"/>
    <col min="5" max="5" width="11" style="39" customWidth="1"/>
    <col min="6" max="6" width="13.28515625" style="39" customWidth="1"/>
    <col min="7" max="7" width="14.42578125" style="39" customWidth="1"/>
    <col min="8" max="8" width="11.140625" style="39" customWidth="1"/>
    <col min="9" max="9" width="11.85546875" style="39" customWidth="1"/>
    <col min="10" max="10" width="15.7109375" style="39" customWidth="1"/>
    <col min="11" max="11" width="18" style="39" customWidth="1"/>
    <col min="12" max="16384" width="9.140625" style="39"/>
  </cols>
  <sheetData>
    <row r="2" spans="2:11" ht="33" x14ac:dyDescent="0.3">
      <c r="B2" s="58" t="s">
        <v>14</v>
      </c>
      <c r="C2" s="58" t="s">
        <v>152</v>
      </c>
      <c r="D2" s="56" t="s">
        <v>180</v>
      </c>
    </row>
    <row r="3" spans="2:11" x14ac:dyDescent="0.25">
      <c r="B3" s="57">
        <v>1</v>
      </c>
      <c r="C3" s="54" t="s">
        <v>10</v>
      </c>
      <c r="D3" s="54"/>
    </row>
    <row r="4" spans="2:11" x14ac:dyDescent="0.25">
      <c r="B4" s="57">
        <v>2</v>
      </c>
      <c r="C4" s="54" t="s">
        <v>153</v>
      </c>
      <c r="D4" s="54"/>
    </row>
    <row r="5" spans="2:11" x14ac:dyDescent="0.25">
      <c r="B5" s="57">
        <v>3</v>
      </c>
      <c r="C5" s="54" t="s">
        <v>154</v>
      </c>
      <c r="D5" s="54"/>
    </row>
    <row r="6" spans="2:11" x14ac:dyDescent="0.25">
      <c r="B6" s="57">
        <v>4</v>
      </c>
      <c r="C6" s="54" t="s">
        <v>155</v>
      </c>
      <c r="D6" s="54"/>
    </row>
    <row r="7" spans="2:11" ht="16.5" x14ac:dyDescent="0.3">
      <c r="B7" s="57"/>
      <c r="C7" s="85" t="s">
        <v>179</v>
      </c>
      <c r="D7" s="54"/>
    </row>
    <row r="8" spans="2:11" x14ac:dyDescent="0.25">
      <c r="B8" s="57"/>
      <c r="D8" s="54"/>
    </row>
    <row r="9" spans="2:11" ht="16.5" x14ac:dyDescent="0.3">
      <c r="B9" s="58"/>
      <c r="C9" s="58" t="s">
        <v>158</v>
      </c>
      <c r="D9" s="58"/>
    </row>
    <row r="10" spans="2:11" ht="16.5" x14ac:dyDescent="0.3">
      <c r="B10" s="58"/>
      <c r="C10" s="58" t="s">
        <v>156</v>
      </c>
      <c r="D10" s="58"/>
    </row>
    <row r="11" spans="2:11" ht="16.5" x14ac:dyDescent="0.3">
      <c r="B11" s="58"/>
      <c r="C11" s="58" t="s">
        <v>157</v>
      </c>
      <c r="D11" s="58"/>
    </row>
    <row r="14" spans="2:11" ht="16.5" x14ac:dyDescent="0.3">
      <c r="B14" s="44" t="s">
        <v>0</v>
      </c>
      <c r="C14" s="46" t="s">
        <v>1</v>
      </c>
      <c r="D14" s="44" t="s">
        <v>2</v>
      </c>
      <c r="E14" s="76" t="s">
        <v>3</v>
      </c>
      <c r="F14" s="77"/>
      <c r="G14" s="77"/>
      <c r="H14" s="77"/>
      <c r="I14" s="77"/>
    </row>
    <row r="15" spans="2:11" ht="30.75" x14ac:dyDescent="0.3">
      <c r="B15" s="37"/>
      <c r="C15" s="47"/>
      <c r="D15" s="36"/>
      <c r="E15" s="36"/>
      <c r="F15" s="44" t="s">
        <v>4</v>
      </c>
      <c r="G15" s="44" t="s">
        <v>5</v>
      </c>
      <c r="H15" s="44" t="s">
        <v>6</v>
      </c>
      <c r="I15" s="44" t="s">
        <v>7</v>
      </c>
      <c r="J15" s="7" t="s">
        <v>224</v>
      </c>
      <c r="K15" s="7" t="s">
        <v>128</v>
      </c>
    </row>
    <row r="16" spans="2:11" s="71" customFormat="1" ht="26.25" x14ac:dyDescent="0.4">
      <c r="B16" s="70" t="s">
        <v>131</v>
      </c>
      <c r="C16" s="80" t="s">
        <v>130</v>
      </c>
      <c r="D16" s="81"/>
      <c r="E16" s="81"/>
      <c r="F16" s="81"/>
      <c r="G16" s="81"/>
      <c r="H16" s="81"/>
      <c r="I16" s="82"/>
    </row>
    <row r="17" spans="2:11" ht="142.5" x14ac:dyDescent="0.3">
      <c r="B17" s="38" t="s">
        <v>132</v>
      </c>
      <c r="C17" s="41" t="s">
        <v>11</v>
      </c>
      <c r="D17" s="34" t="s">
        <v>129</v>
      </c>
      <c r="E17" s="35">
        <v>170.14</v>
      </c>
      <c r="F17" s="35">
        <v>1</v>
      </c>
      <c r="G17" s="35">
        <f>21.9+(3.6+1.5)+22.3+29+2.45+10.3*0-0.9*(2+2+1)-1.5*4-0.5*(3+3)</f>
        <v>67.25</v>
      </c>
      <c r="H17" s="35"/>
      <c r="I17" s="35">
        <v>2.5299999999999998</v>
      </c>
      <c r="J17" s="54"/>
      <c r="K17" s="54"/>
    </row>
    <row r="18" spans="2:11" ht="48" x14ac:dyDescent="0.3">
      <c r="B18" s="38" t="s">
        <v>133</v>
      </c>
      <c r="C18" s="42" t="s">
        <v>12</v>
      </c>
      <c r="D18" s="34" t="s">
        <v>129</v>
      </c>
      <c r="E18" s="33">
        <v>19</v>
      </c>
      <c r="F18" s="33"/>
      <c r="G18" s="33"/>
      <c r="H18" s="33"/>
      <c r="I18" s="33"/>
      <c r="J18" s="54"/>
      <c r="K18" s="54"/>
    </row>
    <row r="19" spans="2:11" ht="32.25" x14ac:dyDescent="0.3">
      <c r="B19" s="38" t="s">
        <v>134</v>
      </c>
      <c r="C19" s="41" t="s">
        <v>13</v>
      </c>
      <c r="D19" s="34" t="s">
        <v>14</v>
      </c>
      <c r="E19" s="33">
        <v>5</v>
      </c>
      <c r="F19" s="33"/>
      <c r="G19" s="33"/>
      <c r="H19" s="33"/>
      <c r="I19" s="33"/>
      <c r="J19" s="54"/>
      <c r="K19" s="54"/>
    </row>
    <row r="20" spans="2:11" ht="18.75" customHeight="1" x14ac:dyDescent="0.3">
      <c r="B20" s="38" t="s">
        <v>135</v>
      </c>
      <c r="C20" s="41" t="s">
        <v>15</v>
      </c>
      <c r="D20" s="34" t="s">
        <v>14</v>
      </c>
      <c r="E20" s="33">
        <v>5</v>
      </c>
      <c r="F20" s="33"/>
      <c r="G20" s="33"/>
      <c r="H20" s="33"/>
      <c r="I20" s="33"/>
      <c r="J20" s="54"/>
      <c r="K20" s="54"/>
    </row>
    <row r="21" spans="2:11" ht="48" x14ac:dyDescent="0.3">
      <c r="B21" s="38" t="s">
        <v>136</v>
      </c>
      <c r="C21" s="41" t="s">
        <v>16</v>
      </c>
      <c r="D21" s="34" t="s">
        <v>8</v>
      </c>
      <c r="E21" s="43">
        <f>21.9+(3.6+1.5)+22.3+29+2.45+10.3-G22</f>
        <v>29.849999999999994</v>
      </c>
      <c r="F21" s="33"/>
      <c r="G21" s="33"/>
      <c r="H21" s="33"/>
      <c r="I21" s="33"/>
      <c r="J21" s="54"/>
      <c r="K21" s="54"/>
    </row>
    <row r="22" spans="2:11" ht="32.25" x14ac:dyDescent="0.3">
      <c r="B22" s="38" t="s">
        <v>137</v>
      </c>
      <c r="C22" s="41" t="s">
        <v>17</v>
      </c>
      <c r="D22" s="34" t="s">
        <v>129</v>
      </c>
      <c r="E22" s="43">
        <f>F22*G22*I22</f>
        <v>146.88</v>
      </c>
      <c r="F22" s="33">
        <v>1</v>
      </c>
      <c r="G22" s="33">
        <f>21.9+29+10.3</f>
        <v>61.2</v>
      </c>
      <c r="H22" s="33"/>
      <c r="I22" s="33">
        <v>2.4</v>
      </c>
      <c r="J22" s="54"/>
      <c r="K22" s="54"/>
    </row>
    <row r="23" spans="2:11" ht="16.5" x14ac:dyDescent="0.3">
      <c r="B23" s="38" t="s">
        <v>138</v>
      </c>
      <c r="C23" s="45" t="s">
        <v>18</v>
      </c>
      <c r="D23" s="33"/>
      <c r="E23" s="33"/>
      <c r="F23" s="33"/>
      <c r="G23" s="33"/>
      <c r="H23" s="33"/>
      <c r="I23" s="33"/>
      <c r="J23" s="54"/>
      <c r="K23" s="54"/>
    </row>
    <row r="24" spans="2:11" ht="16.5" x14ac:dyDescent="0.3">
      <c r="B24" s="38" t="s">
        <v>139</v>
      </c>
      <c r="C24" s="41" t="s">
        <v>19</v>
      </c>
      <c r="D24" s="34" t="s">
        <v>20</v>
      </c>
      <c r="E24" s="33">
        <f>E19+E20*2</f>
        <v>15</v>
      </c>
      <c r="F24" s="33"/>
      <c r="G24" s="33"/>
      <c r="H24" s="33"/>
      <c r="I24" s="33"/>
      <c r="J24" s="54"/>
      <c r="K24" s="54"/>
    </row>
    <row r="25" spans="2:11" ht="16.5" x14ac:dyDescent="0.3">
      <c r="B25" s="38" t="s">
        <v>140</v>
      </c>
      <c r="C25" s="41" t="s">
        <v>21</v>
      </c>
      <c r="D25" s="34" t="s">
        <v>9</v>
      </c>
      <c r="E25" s="33">
        <f>E19+E20</f>
        <v>10</v>
      </c>
      <c r="F25" s="33"/>
      <c r="G25" s="33"/>
      <c r="H25" s="33"/>
      <c r="I25" s="33"/>
      <c r="J25" s="54"/>
      <c r="K25" s="54"/>
    </row>
    <row r="26" spans="2:11" ht="16.5" x14ac:dyDescent="0.3">
      <c r="B26" s="38" t="s">
        <v>141</v>
      </c>
      <c r="C26" s="41" t="s">
        <v>22</v>
      </c>
      <c r="D26" s="34" t="s">
        <v>14</v>
      </c>
      <c r="E26" s="33">
        <v>5</v>
      </c>
      <c r="F26" s="33"/>
      <c r="G26" s="33"/>
      <c r="H26" s="33"/>
      <c r="I26" s="33"/>
      <c r="J26" s="54"/>
      <c r="K26" s="54"/>
    </row>
    <row r="27" spans="2:11" ht="18.75" customHeight="1" x14ac:dyDescent="0.3">
      <c r="B27" s="38" t="s">
        <v>142</v>
      </c>
      <c r="C27" s="41" t="s">
        <v>23</v>
      </c>
      <c r="D27" s="34" t="s">
        <v>24</v>
      </c>
      <c r="E27" s="33">
        <f>E19+E20*2</f>
        <v>15</v>
      </c>
      <c r="F27" s="33"/>
      <c r="G27" s="33"/>
      <c r="H27" s="33"/>
      <c r="I27" s="33"/>
      <c r="J27" s="54"/>
      <c r="K27" s="54"/>
    </row>
    <row r="28" spans="2:11" ht="16.5" x14ac:dyDescent="0.3">
      <c r="B28" s="44"/>
      <c r="C28" s="46" t="s">
        <v>25</v>
      </c>
      <c r="D28" s="36"/>
      <c r="E28" s="37"/>
      <c r="F28" s="37"/>
      <c r="G28" s="37"/>
      <c r="H28" s="37"/>
      <c r="I28" s="37"/>
      <c r="J28" s="54"/>
      <c r="K28" s="54"/>
    </row>
    <row r="29" spans="2:11" ht="32.25" x14ac:dyDescent="0.3">
      <c r="B29" s="38" t="s">
        <v>143</v>
      </c>
      <c r="C29" s="41" t="s">
        <v>26</v>
      </c>
      <c r="D29" s="34" t="s">
        <v>129</v>
      </c>
      <c r="E29" s="35">
        <f>SUM(E30:E33)</f>
        <v>156.33110000000002</v>
      </c>
      <c r="F29" s="33"/>
      <c r="G29" s="33"/>
      <c r="H29" s="33"/>
      <c r="I29" s="33"/>
      <c r="J29" s="54"/>
      <c r="K29" s="54"/>
    </row>
    <row r="30" spans="2:11" ht="19.5" x14ac:dyDescent="0.3">
      <c r="B30" s="40"/>
      <c r="C30" s="42"/>
      <c r="D30" s="34" t="s">
        <v>129</v>
      </c>
      <c r="E30" s="35">
        <f>F30*G30*I30</f>
        <v>96.646000000000001</v>
      </c>
      <c r="F30" s="33">
        <v>1</v>
      </c>
      <c r="G30" s="33">
        <f>8.2+30</f>
        <v>38.200000000000003</v>
      </c>
      <c r="H30" s="33"/>
      <c r="I30" s="33">
        <v>2.5299999999999998</v>
      </c>
      <c r="J30" s="54"/>
      <c r="K30" s="54"/>
    </row>
    <row r="31" spans="2:11" ht="19.5" x14ac:dyDescent="0.3">
      <c r="B31" s="40"/>
      <c r="C31" s="42"/>
      <c r="D31" s="34" t="s">
        <v>129</v>
      </c>
      <c r="E31" s="35">
        <f>F31*G31*I31</f>
        <v>43.693099999999994</v>
      </c>
      <c r="F31" s="33">
        <v>11</v>
      </c>
      <c r="G31" s="33">
        <f>3.14*0.5</f>
        <v>1.57</v>
      </c>
      <c r="H31" s="33"/>
      <c r="I31" s="33">
        <f>I30</f>
        <v>2.5299999999999998</v>
      </c>
      <c r="J31" s="54"/>
      <c r="K31" s="54"/>
    </row>
    <row r="32" spans="2:11" ht="19.5" x14ac:dyDescent="0.3">
      <c r="B32" s="40"/>
      <c r="C32" s="42"/>
      <c r="D32" s="34" t="s">
        <v>129</v>
      </c>
      <c r="E32" s="35">
        <f>F32*G32*I32</f>
        <v>23.192</v>
      </c>
      <c r="F32" s="33">
        <v>1</v>
      </c>
      <c r="G32" s="33">
        <f>17.3+5</f>
        <v>22.3</v>
      </c>
      <c r="H32" s="33"/>
      <c r="I32" s="33">
        <v>1.04</v>
      </c>
      <c r="J32" s="54"/>
      <c r="K32" s="54"/>
    </row>
    <row r="33" spans="2:11" ht="19.5" x14ac:dyDescent="0.3">
      <c r="B33" s="40"/>
      <c r="C33" s="42"/>
      <c r="D33" s="34" t="s">
        <v>129</v>
      </c>
      <c r="E33" s="35">
        <f>F33*G33*I33</f>
        <v>-7.2</v>
      </c>
      <c r="F33" s="33">
        <v>-4</v>
      </c>
      <c r="G33" s="33">
        <v>0.9</v>
      </c>
      <c r="H33" s="33"/>
      <c r="I33" s="33">
        <v>2</v>
      </c>
      <c r="J33" s="54"/>
      <c r="K33" s="54"/>
    </row>
    <row r="34" spans="2:11" ht="32.25" x14ac:dyDescent="0.3">
      <c r="B34" s="38" t="s">
        <v>144</v>
      </c>
      <c r="C34" s="41" t="s">
        <v>27</v>
      </c>
      <c r="D34" s="34" t="s">
        <v>8</v>
      </c>
      <c r="E34" s="33">
        <f>G17</f>
        <v>67.25</v>
      </c>
      <c r="F34" s="33"/>
      <c r="G34" s="33"/>
      <c r="H34" s="33"/>
      <c r="I34" s="33"/>
      <c r="J34" s="54"/>
      <c r="K34" s="54"/>
    </row>
    <row r="35" spans="2:11" ht="16.5" x14ac:dyDescent="0.3">
      <c r="B35" s="55"/>
      <c r="C35" s="55" t="s">
        <v>150</v>
      </c>
      <c r="D35" s="55"/>
      <c r="E35" s="55"/>
      <c r="F35" s="55"/>
      <c r="G35" s="55"/>
      <c r="H35" s="55"/>
      <c r="I35" s="55"/>
      <c r="J35" s="55"/>
      <c r="K35" s="55"/>
    </row>
    <row r="36" spans="2:11" s="48" customFormat="1" x14ac:dyDescent="0.25"/>
    <row r="37" spans="2:11" s="73" customFormat="1" ht="30" customHeight="1" x14ac:dyDescent="0.4">
      <c r="B37" s="72" t="s">
        <v>46</v>
      </c>
      <c r="C37" s="78" t="s">
        <v>145</v>
      </c>
      <c r="D37" s="79"/>
      <c r="E37" s="79"/>
      <c r="F37" s="79"/>
      <c r="G37" s="79"/>
    </row>
    <row r="38" spans="2:11" ht="31.5" customHeight="1" x14ac:dyDescent="0.25">
      <c r="B38" s="7" t="s">
        <v>38</v>
      </c>
      <c r="C38" s="8" t="s">
        <v>39</v>
      </c>
      <c r="D38" s="7" t="s">
        <v>40</v>
      </c>
      <c r="E38" s="7" t="s">
        <v>41</v>
      </c>
      <c r="F38" s="7" t="s">
        <v>224</v>
      </c>
      <c r="G38" s="7" t="s">
        <v>128</v>
      </c>
    </row>
    <row r="39" spans="2:11" ht="16.5" x14ac:dyDescent="0.3">
      <c r="B39" s="56"/>
      <c r="D39" s="10"/>
      <c r="E39" s="11"/>
      <c r="F39" s="10"/>
      <c r="G39" s="10"/>
    </row>
    <row r="40" spans="2:11" ht="48" customHeight="1" x14ac:dyDescent="0.3">
      <c r="B40" s="8"/>
      <c r="C40" s="8" t="s">
        <v>44</v>
      </c>
      <c r="D40" s="10" t="s">
        <v>45</v>
      </c>
      <c r="E40" s="11"/>
      <c r="F40" s="10"/>
      <c r="G40" s="10"/>
    </row>
    <row r="41" spans="2:11" ht="165" x14ac:dyDescent="0.3">
      <c r="B41" s="8" t="s">
        <v>49</v>
      </c>
      <c r="C41" s="10" t="s">
        <v>146</v>
      </c>
      <c r="D41" s="10" t="s">
        <v>9</v>
      </c>
      <c r="E41" s="11">
        <v>13</v>
      </c>
      <c r="F41" s="8"/>
      <c r="G41" s="8"/>
    </row>
    <row r="42" spans="2:11" ht="135" customHeight="1" x14ac:dyDescent="0.3">
      <c r="B42" s="8" t="s">
        <v>57</v>
      </c>
      <c r="C42" s="10" t="s">
        <v>58</v>
      </c>
      <c r="D42" s="10" t="s">
        <v>9</v>
      </c>
      <c r="E42" s="11">
        <v>13</v>
      </c>
      <c r="F42" s="8"/>
      <c r="G42" s="8"/>
    </row>
    <row r="43" spans="2:11" ht="148.5" x14ac:dyDescent="0.3">
      <c r="B43" s="8" t="s">
        <v>59</v>
      </c>
      <c r="C43" s="10" t="s">
        <v>147</v>
      </c>
      <c r="D43" s="10" t="s">
        <v>9</v>
      </c>
      <c r="E43" s="11">
        <v>1</v>
      </c>
      <c r="F43" s="8"/>
      <c r="G43" s="8"/>
    </row>
    <row r="44" spans="2:11" ht="181.5" x14ac:dyDescent="0.3">
      <c r="B44" s="8" t="s">
        <v>67</v>
      </c>
      <c r="C44" s="10" t="s">
        <v>148</v>
      </c>
      <c r="D44" s="10" t="s">
        <v>9</v>
      </c>
      <c r="E44" s="11">
        <v>1</v>
      </c>
      <c r="F44" s="8"/>
      <c r="G44" s="8"/>
    </row>
    <row r="45" spans="2:11" ht="33" x14ac:dyDescent="0.3">
      <c r="B45" s="8" t="s">
        <v>71</v>
      </c>
      <c r="C45" s="10" t="s">
        <v>72</v>
      </c>
      <c r="D45" s="10" t="s">
        <v>9</v>
      </c>
      <c r="E45" s="11">
        <v>3</v>
      </c>
      <c r="F45" s="8"/>
      <c r="G45" s="8"/>
    </row>
    <row r="46" spans="2:11" ht="16.5" x14ac:dyDescent="0.3">
      <c r="B46" s="8" t="s">
        <v>73</v>
      </c>
      <c r="C46" s="10" t="s">
        <v>74</v>
      </c>
      <c r="D46" s="10" t="s">
        <v>9</v>
      </c>
      <c r="E46" s="11">
        <v>7</v>
      </c>
      <c r="F46" s="8"/>
      <c r="G46" s="8"/>
    </row>
    <row r="47" spans="2:11" ht="16.5" x14ac:dyDescent="0.3">
      <c r="B47" s="8" t="s">
        <v>75</v>
      </c>
      <c r="C47" s="10" t="s">
        <v>76</v>
      </c>
      <c r="D47" s="10" t="s">
        <v>9</v>
      </c>
      <c r="E47" s="11">
        <v>1</v>
      </c>
      <c r="F47" s="8"/>
      <c r="G47" s="8"/>
    </row>
    <row r="48" spans="2:11" ht="16.5" x14ac:dyDescent="0.3">
      <c r="B48" s="8" t="s">
        <v>77</v>
      </c>
      <c r="C48" s="10" t="s">
        <v>78</v>
      </c>
      <c r="D48" s="10" t="s">
        <v>9</v>
      </c>
      <c r="E48" s="11">
        <v>1</v>
      </c>
      <c r="F48" s="8"/>
      <c r="G48" s="8"/>
    </row>
    <row r="49" spans="2:7" ht="49.5" x14ac:dyDescent="0.3">
      <c r="B49" s="8" t="s">
        <v>79</v>
      </c>
      <c r="C49" s="10" t="s">
        <v>80</v>
      </c>
      <c r="D49" s="10" t="s">
        <v>81</v>
      </c>
      <c r="E49" s="11">
        <v>75</v>
      </c>
      <c r="F49" s="8"/>
      <c r="G49" s="8"/>
    </row>
    <row r="50" spans="2:7" ht="16.5" x14ac:dyDescent="0.3">
      <c r="B50" s="8" t="s">
        <v>82</v>
      </c>
      <c r="C50" s="10" t="s">
        <v>83</v>
      </c>
      <c r="D50" s="10" t="s">
        <v>81</v>
      </c>
      <c r="E50" s="11">
        <v>30</v>
      </c>
      <c r="F50" s="8"/>
      <c r="G50" s="8"/>
    </row>
    <row r="51" spans="2:7" ht="16.5" x14ac:dyDescent="0.3">
      <c r="B51" s="8" t="s">
        <v>84</v>
      </c>
      <c r="C51" s="10" t="s">
        <v>85</v>
      </c>
      <c r="D51" s="10" t="s">
        <v>81</v>
      </c>
      <c r="E51" s="11">
        <v>80</v>
      </c>
      <c r="F51" s="8"/>
      <c r="G51" s="8"/>
    </row>
    <row r="52" spans="2:7" ht="16.5" x14ac:dyDescent="0.3">
      <c r="B52" s="8" t="s">
        <v>86</v>
      </c>
      <c r="C52" s="10" t="s">
        <v>87</v>
      </c>
      <c r="D52" s="10" t="s">
        <v>81</v>
      </c>
      <c r="E52" s="11">
        <v>15</v>
      </c>
      <c r="F52" s="8"/>
      <c r="G52" s="8"/>
    </row>
    <row r="53" spans="2:7" ht="16.5" x14ac:dyDescent="0.3">
      <c r="B53" s="8" t="s">
        <v>88</v>
      </c>
      <c r="C53" s="10" t="s">
        <v>89</v>
      </c>
      <c r="D53" s="10" t="s">
        <v>81</v>
      </c>
      <c r="E53" s="11">
        <v>90</v>
      </c>
      <c r="F53" s="8"/>
      <c r="G53" s="8"/>
    </row>
    <row r="54" spans="2:7" ht="16.5" x14ac:dyDescent="0.3">
      <c r="B54" s="8" t="s">
        <v>90</v>
      </c>
      <c r="C54" s="10" t="s">
        <v>91</v>
      </c>
      <c r="D54" s="10" t="s">
        <v>81</v>
      </c>
      <c r="E54" s="11">
        <v>15</v>
      </c>
      <c r="F54" s="8"/>
      <c r="G54" s="8"/>
    </row>
    <row r="55" spans="2:7" ht="16.5" x14ac:dyDescent="0.3">
      <c r="B55" s="8" t="s">
        <v>92</v>
      </c>
      <c r="C55" s="10" t="s">
        <v>93</v>
      </c>
      <c r="D55" s="10" t="s">
        <v>81</v>
      </c>
      <c r="E55" s="11">
        <v>12</v>
      </c>
      <c r="F55" s="8"/>
      <c r="G55" s="8"/>
    </row>
    <row r="56" spans="2:7" ht="16.5" x14ac:dyDescent="0.3">
      <c r="B56" s="8" t="s">
        <v>94</v>
      </c>
      <c r="C56" s="10" t="s">
        <v>95</v>
      </c>
      <c r="D56" s="10" t="s">
        <v>81</v>
      </c>
      <c r="E56" s="11">
        <v>80</v>
      </c>
      <c r="F56" s="8"/>
      <c r="G56" s="8"/>
    </row>
    <row r="57" spans="2:7" ht="33" x14ac:dyDescent="0.3">
      <c r="B57" s="49" t="s">
        <v>96</v>
      </c>
      <c r="C57" s="50" t="s">
        <v>97</v>
      </c>
      <c r="D57" s="51" t="s">
        <v>81</v>
      </c>
      <c r="E57" s="52">
        <v>400</v>
      </c>
      <c r="F57" s="51"/>
      <c r="G57" s="10" t="s">
        <v>56</v>
      </c>
    </row>
    <row r="58" spans="2:7" ht="33" x14ac:dyDescent="0.3">
      <c r="B58" s="49" t="s">
        <v>98</v>
      </c>
      <c r="C58" s="50" t="s">
        <v>99</v>
      </c>
      <c r="D58" s="51" t="s">
        <v>81</v>
      </c>
      <c r="E58" s="52">
        <v>300</v>
      </c>
      <c r="F58" s="51"/>
      <c r="G58" s="10" t="s">
        <v>56</v>
      </c>
    </row>
    <row r="59" spans="2:7" ht="33" x14ac:dyDescent="0.3">
      <c r="B59" s="49" t="s">
        <v>100</v>
      </c>
      <c r="C59" s="50" t="s">
        <v>101</v>
      </c>
      <c r="D59" s="51" t="s">
        <v>81</v>
      </c>
      <c r="E59" s="52">
        <v>100</v>
      </c>
      <c r="F59" s="51"/>
      <c r="G59" s="10" t="s">
        <v>56</v>
      </c>
    </row>
    <row r="60" spans="2:7" ht="33" x14ac:dyDescent="0.3">
      <c r="B60" s="49" t="s">
        <v>102</v>
      </c>
      <c r="C60" s="50" t="s">
        <v>103</v>
      </c>
      <c r="D60" s="51" t="s">
        <v>81</v>
      </c>
      <c r="E60" s="52">
        <v>40</v>
      </c>
      <c r="F60" s="51"/>
      <c r="G60" s="10" t="s">
        <v>56</v>
      </c>
    </row>
    <row r="61" spans="2:7" ht="33" x14ac:dyDescent="0.3">
      <c r="B61" s="49" t="s">
        <v>104</v>
      </c>
      <c r="C61" s="50" t="s">
        <v>105</v>
      </c>
      <c r="D61" s="51" t="s">
        <v>81</v>
      </c>
      <c r="E61" s="52">
        <v>1</v>
      </c>
      <c r="F61" s="51"/>
      <c r="G61" s="10" t="s">
        <v>56</v>
      </c>
    </row>
    <row r="62" spans="2:7" ht="66" x14ac:dyDescent="0.3">
      <c r="B62" s="49" t="s">
        <v>106</v>
      </c>
      <c r="C62" s="50" t="s">
        <v>107</v>
      </c>
      <c r="D62" s="51" t="s">
        <v>108</v>
      </c>
      <c r="E62" s="52">
        <v>13</v>
      </c>
      <c r="F62" s="51"/>
      <c r="G62" s="10" t="s">
        <v>56</v>
      </c>
    </row>
    <row r="63" spans="2:7" ht="18" customHeight="1" x14ac:dyDescent="0.3">
      <c r="B63" s="49" t="s">
        <v>109</v>
      </c>
      <c r="C63" s="50" t="s">
        <v>110</v>
      </c>
      <c r="D63" s="51" t="s">
        <v>0</v>
      </c>
      <c r="E63" s="52">
        <v>3</v>
      </c>
      <c r="F63" s="51"/>
      <c r="G63" s="10" t="s">
        <v>56</v>
      </c>
    </row>
    <row r="64" spans="2:7" ht="16.5" customHeight="1" x14ac:dyDescent="0.3">
      <c r="B64" s="49" t="s">
        <v>111</v>
      </c>
      <c r="C64" s="50" t="s">
        <v>112</v>
      </c>
      <c r="D64" s="51" t="s">
        <v>81</v>
      </c>
      <c r="E64" s="52">
        <v>140</v>
      </c>
      <c r="F64" s="51"/>
      <c r="G64" s="10" t="s">
        <v>56</v>
      </c>
    </row>
    <row r="65" spans="2:7" ht="16.5" customHeight="1" x14ac:dyDescent="0.3">
      <c r="B65" s="49" t="s">
        <v>113</v>
      </c>
      <c r="C65" s="50" t="s">
        <v>114</v>
      </c>
      <c r="D65" s="51" t="s">
        <v>115</v>
      </c>
      <c r="E65" s="52">
        <v>3</v>
      </c>
      <c r="F65" s="51"/>
      <c r="G65" s="10" t="s">
        <v>56</v>
      </c>
    </row>
    <row r="66" spans="2:7" ht="83.25" customHeight="1" x14ac:dyDescent="0.3">
      <c r="B66" s="8" t="s">
        <v>116</v>
      </c>
      <c r="C66" s="10" t="s">
        <v>117</v>
      </c>
      <c r="D66" s="53" t="s">
        <v>9</v>
      </c>
      <c r="E66" s="11">
        <v>1</v>
      </c>
      <c r="F66" s="12"/>
      <c r="G66" s="10" t="s">
        <v>56</v>
      </c>
    </row>
    <row r="67" spans="2:7" ht="49.5" x14ac:dyDescent="0.3">
      <c r="B67" s="8" t="s">
        <v>118</v>
      </c>
      <c r="C67" s="10" t="s">
        <v>119</v>
      </c>
      <c r="D67" s="53" t="s">
        <v>0</v>
      </c>
      <c r="E67" s="11">
        <v>1</v>
      </c>
      <c r="F67" s="12"/>
      <c r="G67" s="10" t="s">
        <v>56</v>
      </c>
    </row>
    <row r="68" spans="2:7" ht="16.5" x14ac:dyDescent="0.3">
      <c r="B68" s="8"/>
      <c r="C68" s="8" t="s">
        <v>121</v>
      </c>
      <c r="D68" s="53"/>
      <c r="E68" s="11"/>
      <c r="F68" s="53"/>
      <c r="G68" s="10"/>
    </row>
    <row r="69" spans="2:7" ht="66" x14ac:dyDescent="0.3">
      <c r="B69" s="8" t="s">
        <v>149</v>
      </c>
      <c r="C69" s="10" t="s">
        <v>123</v>
      </c>
      <c r="D69" s="53" t="s">
        <v>0</v>
      </c>
      <c r="E69" s="11">
        <v>1</v>
      </c>
      <c r="F69" s="53"/>
      <c r="G69" s="10" t="s">
        <v>56</v>
      </c>
    </row>
    <row r="70" spans="2:7" ht="16.5" x14ac:dyDescent="0.3">
      <c r="B70" s="55"/>
      <c r="C70" s="55" t="s">
        <v>151</v>
      </c>
      <c r="D70" s="55"/>
      <c r="E70" s="55"/>
      <c r="F70" s="55"/>
      <c r="G70" s="55"/>
    </row>
    <row r="71" spans="2:7" s="48" customFormat="1" x14ac:dyDescent="0.25"/>
    <row r="73" spans="2:7" s="73" customFormat="1" ht="26.25" x14ac:dyDescent="0.4">
      <c r="B73" s="74" t="s">
        <v>120</v>
      </c>
      <c r="C73" s="83" t="s">
        <v>165</v>
      </c>
      <c r="D73" s="83"/>
      <c r="E73" s="83"/>
      <c r="F73" s="83"/>
      <c r="G73" s="83"/>
    </row>
    <row r="74" spans="2:7" ht="36" customHeight="1" x14ac:dyDescent="0.25">
      <c r="B74" s="54"/>
      <c r="C74" s="28" t="s">
        <v>1</v>
      </c>
      <c r="D74" s="7" t="s">
        <v>40</v>
      </c>
      <c r="E74" s="29" t="s">
        <v>164</v>
      </c>
      <c r="F74" s="7" t="s">
        <v>224</v>
      </c>
      <c r="G74" s="7" t="s">
        <v>128</v>
      </c>
    </row>
    <row r="75" spans="2:7" ht="32.25" x14ac:dyDescent="0.3">
      <c r="B75" s="58" t="s">
        <v>122</v>
      </c>
      <c r="C75" s="31" t="s">
        <v>31</v>
      </c>
      <c r="D75" s="75" t="s">
        <v>223</v>
      </c>
      <c r="E75" s="32">
        <v>2</v>
      </c>
      <c r="F75" s="30"/>
      <c r="G75" s="30"/>
    </row>
    <row r="76" spans="2:7" ht="16.5" x14ac:dyDescent="0.3">
      <c r="B76" s="58" t="s">
        <v>166</v>
      </c>
      <c r="C76" s="31" t="s">
        <v>32</v>
      </c>
      <c r="D76" s="75" t="s">
        <v>160</v>
      </c>
      <c r="E76" s="32">
        <v>65</v>
      </c>
      <c r="F76" s="30"/>
      <c r="G76" s="30"/>
    </row>
    <row r="77" spans="2:7" ht="16.5" x14ac:dyDescent="0.3">
      <c r="B77" s="58" t="s">
        <v>167</v>
      </c>
      <c r="C77" s="31" t="s">
        <v>33</v>
      </c>
      <c r="D77" s="75" t="s">
        <v>160</v>
      </c>
      <c r="E77" s="32">
        <v>62</v>
      </c>
      <c r="F77" s="30"/>
      <c r="G77" s="30"/>
    </row>
    <row r="78" spans="2:7" ht="16.5" x14ac:dyDescent="0.3">
      <c r="B78" s="58" t="s">
        <v>168</v>
      </c>
      <c r="C78" s="31" t="s">
        <v>161</v>
      </c>
      <c r="D78" s="75" t="s">
        <v>160</v>
      </c>
      <c r="E78" s="32">
        <v>5</v>
      </c>
      <c r="F78" s="30"/>
      <c r="G78" s="30"/>
    </row>
    <row r="79" spans="2:7" ht="16.5" x14ac:dyDescent="0.3">
      <c r="B79" s="58" t="s">
        <v>169</v>
      </c>
      <c r="C79" s="31" t="s">
        <v>36</v>
      </c>
      <c r="D79" s="75" t="s">
        <v>160</v>
      </c>
      <c r="E79" s="32">
        <v>62</v>
      </c>
      <c r="F79" s="30"/>
      <c r="G79" s="30"/>
    </row>
    <row r="80" spans="2:7" ht="32.25" x14ac:dyDescent="0.3">
      <c r="B80" s="58" t="s">
        <v>170</v>
      </c>
      <c r="C80" s="31" t="s">
        <v>163</v>
      </c>
      <c r="D80" s="75" t="s">
        <v>160</v>
      </c>
      <c r="E80" s="32">
        <v>8</v>
      </c>
      <c r="F80" s="30"/>
      <c r="G80" s="30"/>
    </row>
    <row r="81" spans="2:7" ht="16.5" x14ac:dyDescent="0.3">
      <c r="B81" s="58" t="s">
        <v>171</v>
      </c>
      <c r="C81" s="31" t="s">
        <v>34</v>
      </c>
      <c r="D81" s="75" t="s">
        <v>160</v>
      </c>
      <c r="E81" s="32">
        <v>34</v>
      </c>
      <c r="F81" s="30"/>
      <c r="G81" s="30"/>
    </row>
    <row r="82" spans="2:7" ht="16.5" x14ac:dyDescent="0.3">
      <c r="B82" s="58" t="s">
        <v>172</v>
      </c>
      <c r="C82" s="31" t="s">
        <v>37</v>
      </c>
      <c r="D82" s="75" t="s">
        <v>160</v>
      </c>
      <c r="E82" s="32">
        <v>1</v>
      </c>
      <c r="F82" s="30"/>
      <c r="G82" s="30"/>
    </row>
    <row r="83" spans="2:7" ht="16.5" x14ac:dyDescent="0.3">
      <c r="B83" s="58" t="s">
        <v>173</v>
      </c>
      <c r="C83" s="31" t="s">
        <v>35</v>
      </c>
      <c r="D83" s="75" t="s">
        <v>160</v>
      </c>
      <c r="E83" s="32">
        <v>2</v>
      </c>
      <c r="F83" s="30"/>
      <c r="G83" s="30"/>
    </row>
    <row r="84" spans="2:7" ht="16.5" x14ac:dyDescent="0.3">
      <c r="B84" s="58" t="s">
        <v>174</v>
      </c>
      <c r="C84" s="31" t="s">
        <v>28</v>
      </c>
      <c r="D84" s="75" t="s">
        <v>160</v>
      </c>
      <c r="E84" s="32">
        <v>2</v>
      </c>
      <c r="F84" s="30"/>
      <c r="G84" s="30"/>
    </row>
    <row r="85" spans="2:7" ht="16.5" x14ac:dyDescent="0.3">
      <c r="B85" s="58" t="s">
        <v>175</v>
      </c>
      <c r="C85" s="31" t="s">
        <v>29</v>
      </c>
      <c r="D85" s="75" t="s">
        <v>160</v>
      </c>
      <c r="E85" s="32">
        <v>2</v>
      </c>
      <c r="F85" s="30"/>
      <c r="G85" s="30"/>
    </row>
    <row r="86" spans="2:7" ht="16.5" x14ac:dyDescent="0.3">
      <c r="B86" s="58" t="s">
        <v>176</v>
      </c>
      <c r="C86" s="31" t="s">
        <v>30</v>
      </c>
      <c r="D86" s="75" t="s">
        <v>160</v>
      </c>
      <c r="E86" s="32">
        <v>1</v>
      </c>
      <c r="F86" s="30"/>
      <c r="G86" s="30"/>
    </row>
    <row r="87" spans="2:7" ht="16.5" x14ac:dyDescent="0.3">
      <c r="B87" s="55"/>
      <c r="C87" s="55" t="s">
        <v>151</v>
      </c>
      <c r="D87" s="55"/>
      <c r="E87" s="55"/>
      <c r="F87" s="55"/>
      <c r="G87" s="55"/>
    </row>
    <row r="88" spans="2:7" s="48" customFormat="1" x14ac:dyDescent="0.25"/>
    <row r="90" spans="2:7" s="72" customFormat="1" ht="26.25" x14ac:dyDescent="0.4">
      <c r="B90" s="72" t="s">
        <v>177</v>
      </c>
      <c r="C90" s="84" t="s">
        <v>178</v>
      </c>
      <c r="D90" s="84"/>
      <c r="E90" s="84"/>
      <c r="F90" s="84"/>
      <c r="G90" s="84"/>
    </row>
    <row r="91" spans="2:7" ht="33" customHeight="1" x14ac:dyDescent="0.25">
      <c r="B91" s="54"/>
      <c r="C91" s="28" t="s">
        <v>1</v>
      </c>
      <c r="D91" s="7" t="s">
        <v>40</v>
      </c>
      <c r="E91" s="29" t="s">
        <v>164</v>
      </c>
      <c r="F91" s="7" t="s">
        <v>224</v>
      </c>
      <c r="G91" s="7" t="s">
        <v>128</v>
      </c>
    </row>
    <row r="92" spans="2:7" ht="16.5" x14ac:dyDescent="0.3">
      <c r="B92" s="58" t="s">
        <v>199</v>
      </c>
      <c r="C92" s="63" t="s">
        <v>221</v>
      </c>
      <c r="D92" s="75" t="s">
        <v>181</v>
      </c>
      <c r="E92" s="32">
        <v>50</v>
      </c>
      <c r="F92" s="30"/>
      <c r="G92" s="30"/>
    </row>
    <row r="93" spans="2:7" ht="16.5" x14ac:dyDescent="0.3">
      <c r="B93" s="58" t="s">
        <v>200</v>
      </c>
      <c r="C93" s="63" t="s">
        <v>182</v>
      </c>
      <c r="D93" s="75" t="s">
        <v>181</v>
      </c>
      <c r="E93" s="32">
        <v>4</v>
      </c>
      <c r="F93" s="30"/>
      <c r="G93" s="30"/>
    </row>
    <row r="94" spans="2:7" ht="33" x14ac:dyDescent="0.3">
      <c r="B94" s="58" t="s">
        <v>201</v>
      </c>
      <c r="C94" s="63" t="s">
        <v>183</v>
      </c>
      <c r="D94" s="65" t="s">
        <v>222</v>
      </c>
      <c r="E94" s="65">
        <v>3</v>
      </c>
      <c r="F94" s="30"/>
      <c r="G94" s="30"/>
    </row>
    <row r="95" spans="2:7" ht="16.5" x14ac:dyDescent="0.3">
      <c r="B95" s="58" t="s">
        <v>202</v>
      </c>
      <c r="C95" s="64" t="s">
        <v>184</v>
      </c>
      <c r="D95" s="65" t="s">
        <v>185</v>
      </c>
      <c r="E95" s="65">
        <v>9</v>
      </c>
      <c r="F95" s="30"/>
      <c r="G95" s="30"/>
    </row>
    <row r="96" spans="2:7" ht="16.5" x14ac:dyDescent="0.3">
      <c r="B96" s="58" t="s">
        <v>203</v>
      </c>
      <c r="C96" s="64" t="s">
        <v>186</v>
      </c>
      <c r="D96" s="65" t="s">
        <v>185</v>
      </c>
      <c r="E96" s="65">
        <v>15</v>
      </c>
      <c r="F96" s="30"/>
      <c r="G96" s="30"/>
    </row>
    <row r="97" spans="2:7" ht="16.5" x14ac:dyDescent="0.3">
      <c r="B97" s="58" t="s">
        <v>204</v>
      </c>
      <c r="C97" s="64" t="s">
        <v>187</v>
      </c>
      <c r="D97" s="65" t="s">
        <v>188</v>
      </c>
      <c r="E97" s="65">
        <v>4</v>
      </c>
      <c r="F97" s="30"/>
      <c r="G97" s="30"/>
    </row>
    <row r="98" spans="2:7" ht="16.5" x14ac:dyDescent="0.3">
      <c r="B98" s="58" t="s">
        <v>205</v>
      </c>
      <c r="C98" s="63" t="s">
        <v>189</v>
      </c>
      <c r="D98" s="65" t="s">
        <v>185</v>
      </c>
      <c r="E98" s="32">
        <v>43</v>
      </c>
      <c r="F98" s="30"/>
      <c r="G98" s="30"/>
    </row>
    <row r="99" spans="2:7" ht="16.5" x14ac:dyDescent="0.3">
      <c r="B99" s="58" t="s">
        <v>206</v>
      </c>
      <c r="C99" s="64" t="s">
        <v>190</v>
      </c>
      <c r="D99" s="66" t="s">
        <v>181</v>
      </c>
      <c r="E99" s="65">
        <v>43</v>
      </c>
      <c r="F99" s="30"/>
      <c r="G99" s="30"/>
    </row>
    <row r="100" spans="2:7" ht="49.5" x14ac:dyDescent="0.3">
      <c r="B100" s="58" t="s">
        <v>207</v>
      </c>
      <c r="C100" s="67" t="s">
        <v>191</v>
      </c>
      <c r="D100" s="65" t="s">
        <v>222</v>
      </c>
      <c r="E100" s="65">
        <v>4</v>
      </c>
      <c r="F100" s="30"/>
      <c r="G100" s="30"/>
    </row>
    <row r="101" spans="2:7" ht="49.5" x14ac:dyDescent="0.3">
      <c r="B101" s="58" t="s">
        <v>208</v>
      </c>
      <c r="C101" s="68" t="s">
        <v>192</v>
      </c>
      <c r="D101" s="65" t="s">
        <v>222</v>
      </c>
      <c r="E101" s="65">
        <v>4</v>
      </c>
      <c r="F101" s="30"/>
      <c r="G101" s="30"/>
    </row>
    <row r="102" spans="2:7" ht="49.5" x14ac:dyDescent="0.3">
      <c r="B102" s="58" t="s">
        <v>209</v>
      </c>
      <c r="C102" s="68" t="s">
        <v>193</v>
      </c>
      <c r="D102" s="65" t="s">
        <v>222</v>
      </c>
      <c r="E102" s="65">
        <v>4</v>
      </c>
      <c r="F102" s="30"/>
      <c r="G102" s="30"/>
    </row>
    <row r="103" spans="2:7" ht="16.5" x14ac:dyDescent="0.3">
      <c r="B103" s="58" t="s">
        <v>210</v>
      </c>
      <c r="C103" s="64" t="s">
        <v>194</v>
      </c>
      <c r="D103" s="65" t="s">
        <v>188</v>
      </c>
      <c r="E103" s="65">
        <v>4</v>
      </c>
      <c r="F103" s="30"/>
      <c r="G103" s="30"/>
    </row>
    <row r="104" spans="2:7" ht="16.5" x14ac:dyDescent="0.3">
      <c r="B104" s="58" t="s">
        <v>211</v>
      </c>
      <c r="C104" s="69" t="s">
        <v>195</v>
      </c>
      <c r="D104" s="65" t="s">
        <v>188</v>
      </c>
      <c r="E104" s="65">
        <v>4</v>
      </c>
      <c r="F104" s="30"/>
      <c r="G104" s="30"/>
    </row>
    <row r="105" spans="2:7" ht="16.5" x14ac:dyDescent="0.3">
      <c r="B105" s="58" t="s">
        <v>212</v>
      </c>
      <c r="C105" s="64" t="s">
        <v>196</v>
      </c>
      <c r="D105" s="65" t="s">
        <v>185</v>
      </c>
      <c r="E105" s="65">
        <v>10</v>
      </c>
      <c r="F105" s="30"/>
      <c r="G105" s="30"/>
    </row>
    <row r="106" spans="2:7" ht="16.5" x14ac:dyDescent="0.3">
      <c r="B106" s="58" t="s">
        <v>213</v>
      </c>
      <c r="C106" s="64" t="s">
        <v>197</v>
      </c>
      <c r="D106" s="65" t="s">
        <v>185</v>
      </c>
      <c r="E106" s="65">
        <v>10</v>
      </c>
      <c r="F106" s="30"/>
      <c r="G106" s="30"/>
    </row>
    <row r="107" spans="2:7" ht="16.5" x14ac:dyDescent="0.3">
      <c r="B107" s="58" t="s">
        <v>214</v>
      </c>
      <c r="C107" s="63" t="s">
        <v>198</v>
      </c>
      <c r="D107" s="65" t="s">
        <v>185</v>
      </c>
      <c r="E107" s="65">
        <v>32</v>
      </c>
      <c r="F107" s="30"/>
      <c r="G107" s="30"/>
    </row>
    <row r="108" spans="2:7" ht="16.5" x14ac:dyDescent="0.3">
      <c r="B108" s="58" t="s">
        <v>215</v>
      </c>
      <c r="C108" s="64" t="s">
        <v>218</v>
      </c>
      <c r="D108" s="65" t="s">
        <v>185</v>
      </c>
      <c r="E108" s="65">
        <v>15</v>
      </c>
      <c r="F108" s="30"/>
      <c r="G108" s="30"/>
    </row>
    <row r="109" spans="2:7" ht="16.5" x14ac:dyDescent="0.3">
      <c r="B109" s="58" t="s">
        <v>216</v>
      </c>
      <c r="C109" s="63" t="s">
        <v>219</v>
      </c>
      <c r="D109" s="65" t="s">
        <v>185</v>
      </c>
      <c r="E109" s="65">
        <v>45</v>
      </c>
      <c r="F109" s="30"/>
      <c r="G109" s="30"/>
    </row>
    <row r="110" spans="2:7" ht="16.5" x14ac:dyDescent="0.3">
      <c r="B110" s="58" t="s">
        <v>217</v>
      </c>
      <c r="C110" s="64" t="s">
        <v>220</v>
      </c>
      <c r="D110" s="65" t="s">
        <v>185</v>
      </c>
      <c r="E110" s="65">
        <v>10</v>
      </c>
      <c r="F110" s="30"/>
      <c r="G110" s="30"/>
    </row>
    <row r="111" spans="2:7" ht="16.5" x14ac:dyDescent="0.3">
      <c r="B111" s="55"/>
      <c r="C111" s="55" t="s">
        <v>151</v>
      </c>
      <c r="D111" s="55"/>
      <c r="E111" s="55"/>
      <c r="F111" s="55"/>
      <c r="G111" s="55"/>
    </row>
  </sheetData>
  <mergeCells count="5">
    <mergeCell ref="E14:I14"/>
    <mergeCell ref="C37:G37"/>
    <mergeCell ref="C16:I16"/>
    <mergeCell ref="C73:G73"/>
    <mergeCell ref="C90:G90"/>
  </mergeCells>
  <phoneticPr fontId="1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74273-0361-4276-B1E2-44B875E04DD9}">
  <dimension ref="A1:F25"/>
  <sheetViews>
    <sheetView workbookViewId="0">
      <selection activeCell="B1" sqref="B1:F14"/>
    </sheetView>
  </sheetViews>
  <sheetFormatPr defaultRowHeight="15.75" x14ac:dyDescent="0.25"/>
  <cols>
    <col min="1" max="1" width="5.5703125" style="23" customWidth="1"/>
    <col min="2" max="2" width="64.7109375" style="23" customWidth="1"/>
    <col min="3" max="3" width="12.7109375" style="23" customWidth="1"/>
    <col min="4" max="4" width="11.28515625" style="23" customWidth="1"/>
    <col min="5" max="5" width="19" style="23" customWidth="1"/>
    <col min="6" max="6" width="22.42578125" style="23" customWidth="1"/>
    <col min="7" max="16384" width="9.140625" style="23"/>
  </cols>
  <sheetData>
    <row r="1" spans="1:6" s="22" customFormat="1" ht="28.5" customHeight="1" x14ac:dyDescent="0.3">
      <c r="A1" s="27" t="s">
        <v>14</v>
      </c>
      <c r="B1" s="28" t="s">
        <v>1</v>
      </c>
      <c r="C1" s="28"/>
      <c r="D1" s="29" t="s">
        <v>3</v>
      </c>
      <c r="E1" s="7" t="s">
        <v>42</v>
      </c>
      <c r="F1" s="7" t="s">
        <v>128</v>
      </c>
    </row>
    <row r="2" spans="1:6" ht="31.5" x14ac:dyDescent="0.25">
      <c r="A2" s="30">
        <v>1</v>
      </c>
      <c r="B2" s="31" t="s">
        <v>31</v>
      </c>
      <c r="C2" s="31" t="s">
        <v>159</v>
      </c>
      <c r="D2" s="32">
        <v>2</v>
      </c>
      <c r="E2" s="30"/>
      <c r="F2" s="30"/>
    </row>
    <row r="3" spans="1:6" x14ac:dyDescent="0.25">
      <c r="A3" s="30">
        <v>2</v>
      </c>
      <c r="B3" s="31" t="s">
        <v>32</v>
      </c>
      <c r="C3" s="31" t="s">
        <v>160</v>
      </c>
      <c r="D3" s="32">
        <v>65</v>
      </c>
      <c r="E3" s="30"/>
      <c r="F3" s="30"/>
    </row>
    <row r="4" spans="1:6" x14ac:dyDescent="0.25">
      <c r="A4" s="30">
        <v>3</v>
      </c>
      <c r="B4" s="31" t="s">
        <v>33</v>
      </c>
      <c r="C4" s="31" t="s">
        <v>160</v>
      </c>
      <c r="D4" s="32">
        <v>62</v>
      </c>
      <c r="E4" s="30"/>
      <c r="F4" s="30"/>
    </row>
    <row r="5" spans="1:6" x14ac:dyDescent="0.25">
      <c r="A5" s="30">
        <v>4</v>
      </c>
      <c r="B5" s="31" t="s">
        <v>161</v>
      </c>
      <c r="C5" s="31" t="s">
        <v>160</v>
      </c>
      <c r="D5" s="32">
        <v>5</v>
      </c>
      <c r="E5" s="30"/>
      <c r="F5" s="30"/>
    </row>
    <row r="6" spans="1:6" s="62" customFormat="1" ht="31.5" x14ac:dyDescent="0.25">
      <c r="A6" s="59">
        <v>5</v>
      </c>
      <c r="B6" s="60" t="s">
        <v>162</v>
      </c>
      <c r="C6" s="60"/>
      <c r="D6" s="61">
        <v>8</v>
      </c>
      <c r="E6" s="59"/>
      <c r="F6" s="59"/>
    </row>
    <row r="7" spans="1:6" x14ac:dyDescent="0.25">
      <c r="A7" s="30">
        <v>6</v>
      </c>
      <c r="B7" s="31" t="s">
        <v>36</v>
      </c>
      <c r="C7" s="31" t="s">
        <v>160</v>
      </c>
      <c r="D7" s="32">
        <v>62</v>
      </c>
      <c r="E7" s="30"/>
      <c r="F7" s="30"/>
    </row>
    <row r="8" spans="1:6" ht="39" customHeight="1" x14ac:dyDescent="0.25">
      <c r="A8" s="30">
        <v>7</v>
      </c>
      <c r="B8" s="31" t="s">
        <v>163</v>
      </c>
      <c r="C8" s="31" t="s">
        <v>160</v>
      </c>
      <c r="D8" s="32">
        <v>8</v>
      </c>
      <c r="E8" s="30"/>
      <c r="F8" s="30"/>
    </row>
    <row r="9" spans="1:6" x14ac:dyDescent="0.25">
      <c r="A9" s="30">
        <v>8</v>
      </c>
      <c r="B9" s="31" t="s">
        <v>34</v>
      </c>
      <c r="C9" s="31" t="s">
        <v>160</v>
      </c>
      <c r="D9" s="32">
        <v>34</v>
      </c>
      <c r="E9" s="30"/>
      <c r="F9" s="30"/>
    </row>
    <row r="10" spans="1:6" x14ac:dyDescent="0.25">
      <c r="A10" s="30">
        <v>9</v>
      </c>
      <c r="B10" s="31" t="s">
        <v>37</v>
      </c>
      <c r="C10" s="31" t="s">
        <v>160</v>
      </c>
      <c r="D10" s="32">
        <v>1</v>
      </c>
      <c r="E10" s="30"/>
      <c r="F10" s="30"/>
    </row>
    <row r="11" spans="1:6" ht="15.75" customHeight="1" x14ac:dyDescent="0.25">
      <c r="A11" s="30">
        <v>10</v>
      </c>
      <c r="B11" s="31" t="s">
        <v>35</v>
      </c>
      <c r="C11" s="31" t="s">
        <v>160</v>
      </c>
      <c r="D11" s="32">
        <v>2</v>
      </c>
      <c r="E11" s="30"/>
      <c r="F11" s="30"/>
    </row>
    <row r="12" spans="1:6" x14ac:dyDescent="0.25">
      <c r="A12" s="30">
        <v>11</v>
      </c>
      <c r="B12" s="31" t="s">
        <v>28</v>
      </c>
      <c r="C12" s="31" t="s">
        <v>160</v>
      </c>
      <c r="D12" s="32">
        <v>2</v>
      </c>
      <c r="E12" s="30"/>
      <c r="F12" s="30"/>
    </row>
    <row r="13" spans="1:6" x14ac:dyDescent="0.25">
      <c r="A13" s="30">
        <v>12</v>
      </c>
      <c r="B13" s="31" t="s">
        <v>29</v>
      </c>
      <c r="C13" s="31" t="s">
        <v>160</v>
      </c>
      <c r="D13" s="32">
        <v>2</v>
      </c>
      <c r="E13" s="30"/>
      <c r="F13" s="30"/>
    </row>
    <row r="14" spans="1:6" x14ac:dyDescent="0.25">
      <c r="A14" s="30">
        <v>13</v>
      </c>
      <c r="B14" s="31" t="s">
        <v>30</v>
      </c>
      <c r="C14" s="31" t="s">
        <v>160</v>
      </c>
      <c r="D14" s="32">
        <v>1</v>
      </c>
      <c r="E14" s="30"/>
      <c r="F14" s="30"/>
    </row>
    <row r="15" spans="1:6" x14ac:dyDescent="0.25">
      <c r="B15" s="1"/>
      <c r="C15" s="1"/>
      <c r="D15" s="2"/>
    </row>
    <row r="16" spans="1:6" ht="15" customHeight="1" x14ac:dyDescent="0.25">
      <c r="B16" s="24"/>
      <c r="C16" s="24"/>
      <c r="D16" s="25"/>
    </row>
    <row r="17" spans="2:3" x14ac:dyDescent="0.25">
      <c r="B17" s="26"/>
      <c r="C17" s="26"/>
    </row>
    <row r="18" spans="2:3" x14ac:dyDescent="0.25">
      <c r="B18" s="26"/>
      <c r="C18" s="26"/>
    </row>
    <row r="25" spans="2:3" ht="22.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DA7C-62FB-4F73-A019-EB4E1DF3755A}">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EDD8F-743D-486D-8964-6ACA4D40D952}">
  <dimension ref="A2:H57"/>
  <sheetViews>
    <sheetView topLeftCell="A42" workbookViewId="0">
      <selection activeCell="D14" sqref="D14"/>
    </sheetView>
  </sheetViews>
  <sheetFormatPr defaultRowHeight="15" x14ac:dyDescent="0.25"/>
  <cols>
    <col min="1" max="1" width="7.28515625" customWidth="1"/>
    <col min="2" max="2" width="73.42578125" customWidth="1"/>
    <col min="5" max="5" width="14.140625" customWidth="1"/>
    <col min="6" max="6" width="20.140625" customWidth="1"/>
  </cols>
  <sheetData>
    <row r="2" spans="1:8" ht="30" customHeight="1" x14ac:dyDescent="0.25">
      <c r="A2" s="7" t="s">
        <v>38</v>
      </c>
      <c r="B2" s="8" t="s">
        <v>39</v>
      </c>
      <c r="C2" s="7" t="s">
        <v>40</v>
      </c>
      <c r="D2" s="7" t="s">
        <v>41</v>
      </c>
      <c r="E2" s="7" t="s">
        <v>42</v>
      </c>
      <c r="F2" s="7" t="s">
        <v>128</v>
      </c>
      <c r="H2" s="4"/>
    </row>
    <row r="3" spans="1:8" ht="15.75" x14ac:dyDescent="0.25">
      <c r="A3" s="9"/>
      <c r="B3" s="8"/>
      <c r="C3" s="7"/>
      <c r="D3" s="7"/>
      <c r="E3" s="7"/>
      <c r="F3" s="7"/>
      <c r="G3" s="3"/>
      <c r="H3" s="3"/>
    </row>
    <row r="4" spans="1:8" ht="16.5" x14ac:dyDescent="0.3">
      <c r="A4" s="9"/>
      <c r="B4" s="8" t="s">
        <v>43</v>
      </c>
      <c r="C4" s="10"/>
      <c r="D4" s="11"/>
      <c r="E4" s="10"/>
      <c r="F4" s="10"/>
      <c r="G4" s="5"/>
      <c r="H4" s="5"/>
    </row>
    <row r="5" spans="1:8" ht="30" customHeight="1" x14ac:dyDescent="0.3">
      <c r="A5" s="8"/>
      <c r="B5" s="8" t="s">
        <v>44</v>
      </c>
      <c r="C5" s="10" t="s">
        <v>45</v>
      </c>
      <c r="D5" s="11"/>
      <c r="E5" s="10"/>
      <c r="F5" s="10"/>
      <c r="G5" s="5"/>
      <c r="H5" s="5"/>
    </row>
    <row r="6" spans="1:8" x14ac:dyDescent="0.25">
      <c r="A6" s="8" t="s">
        <v>46</v>
      </c>
      <c r="B6" s="8" t="s">
        <v>47</v>
      </c>
      <c r="C6" s="12"/>
      <c r="D6" s="7"/>
      <c r="E6" s="12"/>
      <c r="F6" s="12"/>
      <c r="G6" s="5"/>
      <c r="H6" s="5"/>
    </row>
    <row r="7" spans="1:8" x14ac:dyDescent="0.25">
      <c r="A7" s="8"/>
      <c r="B7" s="8" t="s">
        <v>48</v>
      </c>
      <c r="C7" s="8"/>
      <c r="D7" s="7"/>
      <c r="E7" s="8"/>
      <c r="F7" s="8"/>
      <c r="G7" s="5"/>
      <c r="H7" s="5"/>
    </row>
    <row r="8" spans="1:8" ht="16.5" customHeight="1" x14ac:dyDescent="0.3">
      <c r="A8" s="8" t="s">
        <v>49</v>
      </c>
      <c r="B8" s="10" t="s">
        <v>50</v>
      </c>
      <c r="C8" s="10" t="s">
        <v>9</v>
      </c>
      <c r="D8" s="11">
        <v>13</v>
      </c>
      <c r="E8" s="8"/>
      <c r="F8" s="8"/>
      <c r="G8" s="5" t="s">
        <v>56</v>
      </c>
      <c r="H8" s="5"/>
    </row>
    <row r="9" spans="1:8" ht="16.5" customHeight="1" x14ac:dyDescent="0.3">
      <c r="A9" s="8"/>
      <c r="B9" s="10" t="s">
        <v>51</v>
      </c>
      <c r="C9" s="10"/>
      <c r="D9" s="11"/>
      <c r="E9" s="8"/>
      <c r="F9" s="8"/>
      <c r="G9" s="5"/>
      <c r="H9" s="5"/>
    </row>
    <row r="10" spans="1:8" ht="33" customHeight="1" x14ac:dyDescent="0.3">
      <c r="A10" s="8"/>
      <c r="B10" s="10" t="s">
        <v>52</v>
      </c>
      <c r="C10" s="10"/>
      <c r="D10" s="11"/>
      <c r="E10" s="8"/>
      <c r="F10" s="8"/>
      <c r="G10" s="5"/>
      <c r="H10" s="5"/>
    </row>
    <row r="11" spans="1:8" ht="33" customHeight="1" x14ac:dyDescent="0.3">
      <c r="A11" s="8"/>
      <c r="B11" s="10" t="s">
        <v>53</v>
      </c>
      <c r="C11" s="10"/>
      <c r="D11" s="11"/>
      <c r="E11" s="8"/>
      <c r="F11" s="8"/>
      <c r="G11" s="5"/>
      <c r="H11" s="5"/>
    </row>
    <row r="12" spans="1:8" ht="16.5" customHeight="1" x14ac:dyDescent="0.3">
      <c r="A12" s="8"/>
      <c r="B12" s="10" t="s">
        <v>54</v>
      </c>
      <c r="C12" s="10"/>
      <c r="D12" s="11"/>
      <c r="E12" s="8"/>
      <c r="F12" s="8"/>
      <c r="G12" s="5"/>
      <c r="H12" s="5"/>
    </row>
    <row r="13" spans="1:8" ht="16.5" x14ac:dyDescent="0.3">
      <c r="A13" s="8"/>
      <c r="B13" s="10" t="s">
        <v>55</v>
      </c>
      <c r="C13" s="10"/>
      <c r="D13" s="11"/>
      <c r="E13" s="8"/>
      <c r="F13" s="8"/>
      <c r="G13" s="5"/>
      <c r="H13" s="5"/>
    </row>
    <row r="14" spans="1:8" ht="99" customHeight="1" x14ac:dyDescent="0.3">
      <c r="A14" s="8" t="s">
        <v>57</v>
      </c>
      <c r="B14" s="10" t="s">
        <v>58</v>
      </c>
      <c r="C14" s="10" t="s">
        <v>9</v>
      </c>
      <c r="D14" s="11">
        <v>13</v>
      </c>
      <c r="E14" s="8"/>
      <c r="F14" s="8"/>
      <c r="G14" s="5" t="s">
        <v>56</v>
      </c>
      <c r="H14" s="5"/>
    </row>
    <row r="15" spans="1:8" ht="16.5" customHeight="1" x14ac:dyDescent="0.3">
      <c r="A15" s="8" t="s">
        <v>59</v>
      </c>
      <c r="B15" s="10" t="s">
        <v>60</v>
      </c>
      <c r="C15" s="10" t="s">
        <v>9</v>
      </c>
      <c r="D15" s="11">
        <v>1</v>
      </c>
      <c r="E15" s="8"/>
      <c r="F15" s="8"/>
      <c r="G15" s="5" t="s">
        <v>56</v>
      </c>
      <c r="H15" s="5"/>
    </row>
    <row r="16" spans="1:8" ht="16.5" customHeight="1" x14ac:dyDescent="0.3">
      <c r="A16" s="8"/>
      <c r="B16" s="10" t="s">
        <v>61</v>
      </c>
      <c r="C16" s="10"/>
      <c r="D16" s="11"/>
      <c r="E16" s="8"/>
      <c r="F16" s="8"/>
      <c r="G16" s="5"/>
      <c r="H16" s="5"/>
    </row>
    <row r="17" spans="1:8" ht="16.5" customHeight="1" x14ac:dyDescent="0.3">
      <c r="A17" s="8"/>
      <c r="B17" s="10" t="s">
        <v>62</v>
      </c>
      <c r="C17" s="10"/>
      <c r="D17" s="11"/>
      <c r="E17" s="8"/>
      <c r="F17" s="8"/>
      <c r="G17" s="5"/>
      <c r="H17" s="5"/>
    </row>
    <row r="18" spans="1:8" ht="16.5" customHeight="1" x14ac:dyDescent="0.3">
      <c r="A18" s="8"/>
      <c r="B18" s="10" t="s">
        <v>63</v>
      </c>
      <c r="C18" s="10"/>
      <c r="D18" s="11"/>
      <c r="E18" s="8"/>
      <c r="F18" s="8"/>
      <c r="G18" s="5"/>
      <c r="H18" s="5"/>
    </row>
    <row r="19" spans="1:8" ht="16.5" customHeight="1" x14ac:dyDescent="0.3">
      <c r="A19" s="8"/>
      <c r="B19" s="10" t="s">
        <v>64</v>
      </c>
      <c r="C19" s="10"/>
      <c r="D19" s="11"/>
      <c r="E19" s="8"/>
      <c r="F19" s="8"/>
      <c r="G19" s="5"/>
      <c r="H19" s="5"/>
    </row>
    <row r="20" spans="1:8" ht="16.5" customHeight="1" x14ac:dyDescent="0.3">
      <c r="A20" s="8"/>
      <c r="B20" s="10" t="s">
        <v>65</v>
      </c>
      <c r="C20" s="10"/>
      <c r="D20" s="11"/>
      <c r="E20" s="8"/>
      <c r="F20" s="8"/>
      <c r="G20" s="5"/>
      <c r="H20" s="5"/>
    </row>
    <row r="21" spans="1:8" ht="17.25" customHeight="1" x14ac:dyDescent="0.3">
      <c r="A21" s="8"/>
      <c r="B21" s="10" t="s">
        <v>66</v>
      </c>
      <c r="C21" s="10"/>
      <c r="D21" s="11"/>
      <c r="E21" s="8"/>
      <c r="F21" s="8"/>
      <c r="G21" s="5"/>
      <c r="H21" s="5"/>
    </row>
    <row r="22" spans="1:8" ht="16.5" customHeight="1" x14ac:dyDescent="0.3">
      <c r="A22" s="8" t="s">
        <v>67</v>
      </c>
      <c r="B22" s="10" t="s">
        <v>68</v>
      </c>
      <c r="C22" s="10" t="s">
        <v>9</v>
      </c>
      <c r="D22" s="11">
        <v>1</v>
      </c>
      <c r="E22" s="8"/>
      <c r="F22" s="8"/>
      <c r="G22" s="5" t="s">
        <v>56</v>
      </c>
      <c r="H22" s="5"/>
    </row>
    <row r="23" spans="1:8" ht="82.5" customHeight="1" x14ac:dyDescent="0.3">
      <c r="A23" s="8"/>
      <c r="B23" s="10" t="s">
        <v>69</v>
      </c>
      <c r="C23" s="10"/>
      <c r="D23" s="11"/>
      <c r="E23" s="8"/>
      <c r="F23" s="8"/>
      <c r="G23" s="5"/>
      <c r="H23" s="5"/>
    </row>
    <row r="24" spans="1:8" ht="16.5" x14ac:dyDescent="0.3">
      <c r="A24" s="8"/>
      <c r="B24" s="10" t="s">
        <v>70</v>
      </c>
      <c r="C24" s="10"/>
      <c r="D24" s="11"/>
      <c r="E24" s="8"/>
      <c r="F24" s="8"/>
      <c r="G24" s="5"/>
      <c r="H24" s="5"/>
    </row>
    <row r="25" spans="1:8" ht="17.25" customHeight="1" x14ac:dyDescent="0.3">
      <c r="A25" s="8" t="s">
        <v>71</v>
      </c>
      <c r="B25" s="10" t="s">
        <v>72</v>
      </c>
      <c r="C25" s="10" t="s">
        <v>9</v>
      </c>
      <c r="D25" s="11">
        <v>3</v>
      </c>
      <c r="E25" s="8"/>
      <c r="F25" s="8"/>
      <c r="G25" s="5" t="s">
        <v>56</v>
      </c>
      <c r="H25" s="5"/>
    </row>
    <row r="26" spans="1:8" ht="17.25" customHeight="1" x14ac:dyDescent="0.3">
      <c r="A26" s="8" t="s">
        <v>73</v>
      </c>
      <c r="B26" s="10" t="s">
        <v>74</v>
      </c>
      <c r="C26" s="10" t="s">
        <v>9</v>
      </c>
      <c r="D26" s="11">
        <v>7</v>
      </c>
      <c r="E26" s="8"/>
      <c r="F26" s="8"/>
      <c r="G26" s="5" t="s">
        <v>56</v>
      </c>
      <c r="H26" s="5"/>
    </row>
    <row r="27" spans="1:8" ht="17.25" customHeight="1" x14ac:dyDescent="0.3">
      <c r="A27" s="8" t="s">
        <v>75</v>
      </c>
      <c r="B27" s="10" t="s">
        <v>76</v>
      </c>
      <c r="C27" s="10" t="s">
        <v>9</v>
      </c>
      <c r="D27" s="11">
        <v>1</v>
      </c>
      <c r="E27" s="8"/>
      <c r="F27" s="8"/>
      <c r="G27" s="5" t="s">
        <v>56</v>
      </c>
      <c r="H27" s="5"/>
    </row>
    <row r="28" spans="1:8" ht="17.25" customHeight="1" x14ac:dyDescent="0.3">
      <c r="A28" s="8" t="s">
        <v>77</v>
      </c>
      <c r="B28" s="10" t="s">
        <v>78</v>
      </c>
      <c r="C28" s="10" t="s">
        <v>9</v>
      </c>
      <c r="D28" s="11">
        <v>1</v>
      </c>
      <c r="E28" s="8"/>
      <c r="F28" s="8"/>
      <c r="G28" s="5" t="s">
        <v>56</v>
      </c>
      <c r="H28" s="5"/>
    </row>
    <row r="29" spans="1:8" ht="33" customHeight="1" x14ac:dyDescent="0.3">
      <c r="A29" s="8" t="s">
        <v>79</v>
      </c>
      <c r="B29" s="10" t="s">
        <v>80</v>
      </c>
      <c r="C29" s="10" t="s">
        <v>81</v>
      </c>
      <c r="D29" s="11">
        <v>75</v>
      </c>
      <c r="E29" s="8"/>
      <c r="F29" s="8"/>
      <c r="G29" s="5" t="s">
        <v>56</v>
      </c>
      <c r="H29" s="5"/>
    </row>
    <row r="30" spans="1:8" ht="17.25" customHeight="1" x14ac:dyDescent="0.3">
      <c r="A30" s="8" t="s">
        <v>82</v>
      </c>
      <c r="B30" s="10" t="s">
        <v>83</v>
      </c>
      <c r="C30" s="10" t="s">
        <v>81</v>
      </c>
      <c r="D30" s="11">
        <v>30</v>
      </c>
      <c r="E30" s="8"/>
      <c r="F30" s="8"/>
      <c r="G30" s="5" t="s">
        <v>56</v>
      </c>
      <c r="H30" s="5"/>
    </row>
    <row r="31" spans="1:8" ht="17.25" customHeight="1" x14ac:dyDescent="0.3">
      <c r="A31" s="8" t="s">
        <v>84</v>
      </c>
      <c r="B31" s="10" t="s">
        <v>85</v>
      </c>
      <c r="C31" s="10" t="s">
        <v>81</v>
      </c>
      <c r="D31" s="11">
        <v>80</v>
      </c>
      <c r="E31" s="8"/>
      <c r="F31" s="8"/>
      <c r="G31" s="5" t="s">
        <v>56</v>
      </c>
      <c r="H31" s="5"/>
    </row>
    <row r="32" spans="1:8" ht="17.25" customHeight="1" x14ac:dyDescent="0.3">
      <c r="A32" s="8" t="s">
        <v>86</v>
      </c>
      <c r="B32" s="10" t="s">
        <v>87</v>
      </c>
      <c r="C32" s="10" t="s">
        <v>81</v>
      </c>
      <c r="D32" s="11">
        <v>15</v>
      </c>
      <c r="E32" s="8"/>
      <c r="F32" s="8"/>
      <c r="G32" s="5" t="s">
        <v>56</v>
      </c>
      <c r="H32" s="5"/>
    </row>
    <row r="33" spans="1:8" ht="17.25" customHeight="1" x14ac:dyDescent="0.3">
      <c r="A33" s="8" t="s">
        <v>88</v>
      </c>
      <c r="B33" s="10" t="s">
        <v>89</v>
      </c>
      <c r="C33" s="10" t="s">
        <v>81</v>
      </c>
      <c r="D33" s="11">
        <v>90</v>
      </c>
      <c r="E33" s="8"/>
      <c r="F33" s="8"/>
      <c r="G33" s="5" t="s">
        <v>56</v>
      </c>
      <c r="H33" s="5"/>
    </row>
    <row r="34" spans="1:8" ht="17.25" customHeight="1" x14ac:dyDescent="0.3">
      <c r="A34" s="8" t="s">
        <v>90</v>
      </c>
      <c r="B34" s="10" t="s">
        <v>91</v>
      </c>
      <c r="C34" s="10" t="s">
        <v>81</v>
      </c>
      <c r="D34" s="11">
        <v>15</v>
      </c>
      <c r="E34" s="8"/>
      <c r="F34" s="8"/>
      <c r="G34" s="5" t="s">
        <v>56</v>
      </c>
      <c r="H34" s="5"/>
    </row>
    <row r="35" spans="1:8" ht="17.25" customHeight="1" x14ac:dyDescent="0.3">
      <c r="A35" s="8" t="s">
        <v>92</v>
      </c>
      <c r="B35" s="10" t="s">
        <v>93</v>
      </c>
      <c r="C35" s="10" t="s">
        <v>81</v>
      </c>
      <c r="D35" s="11">
        <v>12</v>
      </c>
      <c r="E35" s="8"/>
      <c r="F35" s="8"/>
      <c r="G35" s="5" t="s">
        <v>56</v>
      </c>
      <c r="H35" s="5"/>
    </row>
    <row r="36" spans="1:8" ht="17.25" customHeight="1" x14ac:dyDescent="0.3">
      <c r="A36" s="8" t="s">
        <v>94</v>
      </c>
      <c r="B36" s="10" t="s">
        <v>95</v>
      </c>
      <c r="C36" s="10" t="s">
        <v>81</v>
      </c>
      <c r="D36" s="11">
        <v>80</v>
      </c>
      <c r="E36" s="8"/>
      <c r="F36" s="8"/>
      <c r="G36" s="5" t="s">
        <v>56</v>
      </c>
      <c r="H36" s="5"/>
    </row>
    <row r="37" spans="1:8" ht="33" x14ac:dyDescent="0.3">
      <c r="A37" s="13" t="s">
        <v>96</v>
      </c>
      <c r="B37" s="14" t="s">
        <v>97</v>
      </c>
      <c r="C37" s="15" t="s">
        <v>81</v>
      </c>
      <c r="D37" s="16">
        <v>400</v>
      </c>
      <c r="E37" s="15"/>
      <c r="F37" s="17" t="s">
        <v>56</v>
      </c>
      <c r="G37" s="6"/>
      <c r="H37" s="3"/>
    </row>
    <row r="38" spans="1:8" ht="26.25" customHeight="1" x14ac:dyDescent="0.3">
      <c r="A38" s="49" t="s">
        <v>98</v>
      </c>
      <c r="B38" s="50" t="s">
        <v>99</v>
      </c>
      <c r="C38" s="51" t="s">
        <v>81</v>
      </c>
      <c r="D38" s="16">
        <v>300</v>
      </c>
      <c r="E38" s="15"/>
      <c r="F38" s="17" t="s">
        <v>56</v>
      </c>
      <c r="G38" s="6"/>
      <c r="H38" s="3"/>
    </row>
    <row r="39" spans="1:8" ht="16.5" x14ac:dyDescent="0.3">
      <c r="A39" s="49" t="s">
        <v>100</v>
      </c>
      <c r="B39" s="50" t="s">
        <v>101</v>
      </c>
      <c r="C39" s="51" t="s">
        <v>81</v>
      </c>
      <c r="D39" s="16">
        <v>100</v>
      </c>
      <c r="E39" s="15"/>
      <c r="F39" s="17" t="s">
        <v>56</v>
      </c>
      <c r="G39" s="6"/>
      <c r="H39" s="3"/>
    </row>
    <row r="40" spans="1:8" ht="27.75" customHeight="1" x14ac:dyDescent="0.3">
      <c r="A40" s="49" t="s">
        <v>102</v>
      </c>
      <c r="B40" s="50" t="s">
        <v>103</v>
      </c>
      <c r="C40" s="51" t="s">
        <v>81</v>
      </c>
      <c r="D40" s="16">
        <v>40</v>
      </c>
      <c r="E40" s="15"/>
      <c r="F40" s="17" t="s">
        <v>56</v>
      </c>
      <c r="G40" s="6"/>
      <c r="H40" s="3"/>
    </row>
    <row r="41" spans="1:8" ht="33" x14ac:dyDescent="0.3">
      <c r="A41" s="49" t="s">
        <v>104</v>
      </c>
      <c r="B41" s="50" t="s">
        <v>105</v>
      </c>
      <c r="C41" s="51" t="s">
        <v>81</v>
      </c>
      <c r="D41" s="16">
        <v>1</v>
      </c>
      <c r="E41" s="15"/>
      <c r="F41" s="17" t="s">
        <v>56</v>
      </c>
    </row>
    <row r="42" spans="1:8" ht="49.5" x14ac:dyDescent="0.3">
      <c r="A42" s="49" t="s">
        <v>106</v>
      </c>
      <c r="B42" s="50" t="s">
        <v>107</v>
      </c>
      <c r="C42" s="51" t="s">
        <v>108</v>
      </c>
      <c r="D42" s="16">
        <v>13</v>
      </c>
      <c r="E42" s="15"/>
      <c r="F42" s="17" t="s">
        <v>56</v>
      </c>
    </row>
    <row r="43" spans="1:8" ht="16.5" x14ac:dyDescent="0.3">
      <c r="A43" s="49" t="s">
        <v>109</v>
      </c>
      <c r="B43" s="50" t="s">
        <v>110</v>
      </c>
      <c r="C43" s="51" t="s">
        <v>0</v>
      </c>
      <c r="D43" s="16">
        <v>3</v>
      </c>
      <c r="E43" s="15"/>
      <c r="F43" s="17" t="s">
        <v>56</v>
      </c>
    </row>
    <row r="44" spans="1:8" ht="16.5" x14ac:dyDescent="0.3">
      <c r="A44" s="49" t="s">
        <v>111</v>
      </c>
      <c r="B44" s="50" t="s">
        <v>112</v>
      </c>
      <c r="C44" s="51" t="s">
        <v>81</v>
      </c>
      <c r="D44" s="16">
        <v>140</v>
      </c>
      <c r="E44" s="15"/>
      <c r="F44" s="17" t="s">
        <v>56</v>
      </c>
    </row>
    <row r="45" spans="1:8" ht="16.5" x14ac:dyDescent="0.3">
      <c r="A45" s="49" t="s">
        <v>113</v>
      </c>
      <c r="B45" s="50" t="s">
        <v>114</v>
      </c>
      <c r="C45" s="51" t="s">
        <v>115</v>
      </c>
      <c r="D45" s="16">
        <v>3</v>
      </c>
      <c r="E45" s="15"/>
      <c r="F45" s="17" t="s">
        <v>56</v>
      </c>
    </row>
    <row r="46" spans="1:8" ht="66" x14ac:dyDescent="0.3">
      <c r="A46" s="8" t="s">
        <v>116</v>
      </c>
      <c r="B46" s="10" t="s">
        <v>117</v>
      </c>
      <c r="C46" s="53" t="s">
        <v>9</v>
      </c>
      <c r="D46" s="20">
        <v>1</v>
      </c>
      <c r="E46" s="21"/>
      <c r="F46" s="17" t="s">
        <v>56</v>
      </c>
    </row>
    <row r="47" spans="1:8" ht="33" x14ac:dyDescent="0.3">
      <c r="A47" s="8" t="s">
        <v>118</v>
      </c>
      <c r="B47" s="10" t="s">
        <v>119</v>
      </c>
      <c r="C47" s="53" t="s">
        <v>0</v>
      </c>
      <c r="D47" s="20">
        <v>1</v>
      </c>
      <c r="E47" s="21"/>
      <c r="F47" s="17" t="s">
        <v>56</v>
      </c>
    </row>
    <row r="48" spans="1:8" ht="16.5" x14ac:dyDescent="0.25">
      <c r="A48" s="18" t="s">
        <v>120</v>
      </c>
      <c r="B48" s="18" t="s">
        <v>121</v>
      </c>
      <c r="C48" s="19"/>
      <c r="D48" s="20"/>
      <c r="E48" s="19"/>
      <c r="F48" s="17"/>
    </row>
    <row r="49" spans="1:6" ht="49.5" x14ac:dyDescent="0.25">
      <c r="A49" s="18" t="s">
        <v>122</v>
      </c>
      <c r="B49" s="17" t="s">
        <v>123</v>
      </c>
      <c r="C49" s="19" t="s">
        <v>0</v>
      </c>
      <c r="D49" s="20">
        <v>1</v>
      </c>
      <c r="E49" s="19"/>
      <c r="F49" s="17" t="s">
        <v>56</v>
      </c>
    </row>
    <row r="50" spans="1:6" ht="16.5" x14ac:dyDescent="0.25">
      <c r="A50" s="18"/>
      <c r="B50" s="17"/>
      <c r="C50" s="19"/>
      <c r="D50" s="20"/>
      <c r="E50" s="19"/>
      <c r="F50" s="17"/>
    </row>
    <row r="51" spans="1:6" ht="16.5" x14ac:dyDescent="0.25">
      <c r="A51" s="18"/>
      <c r="B51" s="17" t="s">
        <v>124</v>
      </c>
      <c r="C51" s="19"/>
      <c r="D51" s="20"/>
      <c r="E51" s="19"/>
      <c r="F51" s="17" t="s">
        <v>56</v>
      </c>
    </row>
    <row r="52" spans="1:6" ht="16.5" x14ac:dyDescent="0.25">
      <c r="A52" s="18"/>
      <c r="B52" s="17"/>
      <c r="C52" s="19"/>
      <c r="D52" s="20"/>
      <c r="E52" s="19"/>
      <c r="F52" s="17"/>
    </row>
    <row r="53" spans="1:6" ht="16.5" x14ac:dyDescent="0.25">
      <c r="A53" s="18"/>
      <c r="B53" s="18" t="s">
        <v>125</v>
      </c>
      <c r="C53" s="19"/>
      <c r="D53" s="20"/>
      <c r="E53" s="19"/>
      <c r="F53" s="17" t="s">
        <v>56</v>
      </c>
    </row>
    <row r="54" spans="1:6" ht="16.5" x14ac:dyDescent="0.25">
      <c r="A54" s="18"/>
      <c r="B54" s="18"/>
      <c r="C54" s="19"/>
      <c r="D54" s="20"/>
      <c r="E54" s="19"/>
      <c r="F54" s="17"/>
    </row>
    <row r="55" spans="1:6" ht="16.5" x14ac:dyDescent="0.25">
      <c r="A55" s="18"/>
      <c r="B55" s="17" t="s">
        <v>126</v>
      </c>
      <c r="C55" s="19"/>
      <c r="D55" s="20"/>
      <c r="E55" s="19"/>
      <c r="F55" s="17" t="s">
        <v>56</v>
      </c>
    </row>
    <row r="56" spans="1:6" ht="16.5" x14ac:dyDescent="0.25">
      <c r="A56" s="18"/>
      <c r="B56" s="17"/>
      <c r="C56" s="19"/>
      <c r="D56" s="20"/>
      <c r="E56" s="19"/>
      <c r="F56" s="17"/>
    </row>
    <row r="57" spans="1:6" ht="16.5" x14ac:dyDescent="0.25">
      <c r="A57" s="18"/>
      <c r="B57" s="18" t="s">
        <v>127</v>
      </c>
      <c r="C57" s="19"/>
      <c r="D57" s="20"/>
      <c r="E57" s="19"/>
      <c r="F57" s="17" t="s">
        <v>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F3FF48C2982D429EB6FD03DBD97015" ma:contentTypeVersion="19" ma:contentTypeDescription="Create a new document." ma:contentTypeScope="" ma:versionID="c86968eda5f14a6b18311a823b3a2781">
  <xsd:schema xmlns:xsd="http://www.w3.org/2001/XMLSchema" xmlns:xs="http://www.w3.org/2001/XMLSchema" xmlns:p="http://schemas.microsoft.com/office/2006/metadata/properties" xmlns:ns1="http://schemas.microsoft.com/sharepoint/v3" xmlns:ns2="789adb6a-4439-4dc8-9ead-61e7b63006e7" xmlns:ns3="6cf03740-f366-4bfc-95c1-e7d03aee2089" targetNamespace="http://schemas.microsoft.com/office/2006/metadata/properties" ma:root="true" ma:fieldsID="cbd79187b5b43d064921a21f77b4c837" ns1:_="" ns2:_="" ns3:_="">
    <xsd:import namespace="http://schemas.microsoft.com/sharepoint/v3"/>
    <xsd:import namespace="789adb6a-4439-4dc8-9ead-61e7b63006e7"/>
    <xsd:import namespace="6cf03740-f366-4bfc-95c1-e7d03aee20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9adb6a-4439-4dc8-9ead-61e7b6300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8531c9e-4239-4ce5-8d24-7af51a9d40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f03740-f366-4bfc-95c1-e7d03aee208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f66ce30-56f7-4330-9b15-cfeb7c85d61e}" ma:internalName="TaxCatchAll" ma:showField="CatchAllData" ma:web="6cf03740-f366-4bfc-95c1-e7d03aee20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cf03740-f366-4bfc-95c1-e7d03aee2089" xsi:nil="true"/>
    <_ip_UnifiedCompliancePolicyProperties xmlns="http://schemas.microsoft.com/sharepoint/v3" xsi:nil="true"/>
    <lcf76f155ced4ddcb4097134ff3c332f xmlns="789adb6a-4439-4dc8-9ead-61e7b63006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611E5D-35C9-4A32-A237-121780D11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9adb6a-4439-4dc8-9ead-61e7b63006e7"/>
    <ds:schemaRef ds:uri="6cf03740-f366-4bfc-95c1-e7d03aee2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2ED2D2-57F1-4032-81B0-81B5AC00BB6E}">
  <ds:schemaRefs>
    <ds:schemaRef ds:uri="http://schemas.microsoft.com/sharepoint/v3/contenttype/forms"/>
  </ds:schemaRefs>
</ds:datastoreItem>
</file>

<file path=customXml/itemProps3.xml><?xml version="1.0" encoding="utf-8"?>
<ds:datastoreItem xmlns:ds="http://schemas.openxmlformats.org/officeDocument/2006/customXml" ds:itemID="{94F83ADC-4259-4D16-BB03-5F88D23331C1}">
  <ds:schemaRefs>
    <ds:schemaRef ds:uri="http://schemas.microsoft.com/office/2006/metadata/properties"/>
    <ds:schemaRef ds:uri="http://schemas.microsoft.com/office/infopath/2007/PartnerControls"/>
    <ds:schemaRef ds:uri="http://schemas.microsoft.com/sharepoint/v3"/>
    <ds:schemaRef ds:uri="6cf03740-f366-4bfc-95c1-e7d03aee2089"/>
    <ds:schemaRef ds:uri="789adb6a-4439-4dc8-9ead-61e7b63006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Partitioning</vt:lpstr>
      <vt:lpstr>Data</vt:lpstr>
      <vt:lpstr>Electrical</vt:lpstr>
      <vt:lps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Nabulya</dc:creator>
  <cp:lastModifiedBy>Vanessa Nabulya</cp:lastModifiedBy>
  <cp:lastPrinted>2025-02-05T12:53:45Z</cp:lastPrinted>
  <dcterms:created xsi:type="dcterms:W3CDTF">2025-02-05T07:06:43Z</dcterms:created>
  <dcterms:modified xsi:type="dcterms:W3CDTF">2025-02-11T07:03:46Z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0x01010089F3FF48C2982D429EB6FD03DBD97015</vt:lpwstr>
  </property>
  <property fmtid="{D5CDD505-2E9C-101B-9397-08002B2CF9AE}" pid="3" name="MediaServiceImageTags">
    <vt:lpwstr/>
  </property>
  <property fmtid="{D5CDD505-2E9C-101B-9397-08002B2CF9AE}" pid="4" name="_AdHocReviewCycleID">
    <vt:i4>-305396026</vt:i4>
  </property>
  <property fmtid="{D5CDD505-2E9C-101B-9397-08002B2CF9AE}" pid="5" name="_NewReviewCycle">
    <vt:lpwstr/>
  </property>
  <property fmtid="{D5CDD505-2E9C-101B-9397-08002B2CF9AE}" pid="6" name="_EmailSubject">
    <vt:lpwstr>UPLOAD TO WEBSITE</vt:lpwstr>
  </property>
  <property fmtid="{D5CDD505-2E9C-101B-9397-08002B2CF9AE}" pid="7" name="_AuthorEmail">
    <vt:lpwstr>emily.mbabazi@dpf.or.ug</vt:lpwstr>
  </property>
  <property fmtid="{D5CDD505-2E9C-101B-9397-08002B2CF9AE}" pid="8" name="_AuthorEmailDisplayName">
    <vt:lpwstr>Emily Mbabazi</vt:lpwstr>
  </property>
</Properties>
</file>